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1. Igangværende\Papirblanketter\Kulbrinte indkomstår 2020\Til StS01\"/>
    </mc:Choice>
  </mc:AlternateContent>
  <xr:revisionPtr revIDLastSave="0" documentId="13_ncr:1_{408CED0F-3E92-4AB9-9D3D-A547CFA39328}" xr6:coauthVersionLast="45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Kap 3A" sheetId="5" r:id="rId1"/>
  </sheets>
  <definedNames>
    <definedName name="_xlnm.Print_Area" localSheetId="0">'Kap 3A'!$A$1:$E$136</definedName>
  </definedNames>
  <calcPr calcId="191029" calcOnSave="0"/>
  <customWorkbookViews>
    <customWorkbookView name="blanket" guid="{5287BBE6-7FAA-4193-83C5-E24E05EE23C1}" maximized="1" xWindow="-9" yWindow="-9" windowWidth="1698" windowHeight="1018" activeSheetId="5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5" l="1"/>
  <c r="E71" i="5" l="1"/>
  <c r="E57" i="5"/>
  <c r="E48" i="5"/>
  <c r="E19" i="5" l="1"/>
  <c r="E111" i="5"/>
  <c r="E106" i="5"/>
  <c r="E88" i="5"/>
  <c r="E72" i="5"/>
  <c r="E18" i="5"/>
  <c r="E17" i="5"/>
  <c r="E16" i="5"/>
  <c r="E65" i="5" l="1"/>
  <c r="E67" i="5" s="1"/>
  <c r="E59" i="5"/>
  <c r="E50" i="5"/>
  <c r="E73" i="5" l="1"/>
  <c r="E127" i="5" l="1"/>
  <c r="E101" i="5"/>
  <c r="E102" i="5" s="1"/>
  <c r="E30" i="5" s="1"/>
  <c r="E93" i="5"/>
  <c r="E95" i="5" s="1"/>
  <c r="E96" i="5" s="1"/>
  <c r="E79" i="5"/>
  <c r="E80" i="5" s="1"/>
  <c r="E34" i="5" l="1"/>
  <c r="E129" i="5" l="1"/>
  <c r="E118" i="5"/>
  <c r="E120" i="5" s="1"/>
  <c r="E28" i="5"/>
  <c r="E29" i="5"/>
  <c r="E27" i="5"/>
  <c r="E13" i="5"/>
  <c r="E31" i="5" l="1"/>
  <c r="E32" i="5" s="1"/>
  <c r="E33" i="5" s="1"/>
  <c r="E35" i="5" l="1"/>
  <c r="E36" i="5"/>
  <c r="E37" i="5" s="1"/>
  <c r="E40" i="5" l="1"/>
  <c r="E38" i="5"/>
  <c r="E41" i="5" l="1"/>
  <c r="E42" i="5" s="1"/>
</calcChain>
</file>

<file path=xl/sharedStrings.xml><?xml version="1.0" encoding="utf-8"?>
<sst xmlns="http://schemas.openxmlformats.org/spreadsheetml/2006/main" count="149" uniqueCount="109">
  <si>
    <t>Navn og adresse:</t>
  </si>
  <si>
    <t>CVR-/SE-nr:</t>
  </si>
  <si>
    <t>Skemaet indsendes til:</t>
  </si>
  <si>
    <t>kulbrinte@sktst.dk</t>
  </si>
  <si>
    <t>Opgørelse af indkomst i.h.t. Lbk. nr. 1153 af 18/09/2018</t>
  </si>
  <si>
    <t>Angiv valuta:</t>
  </si>
  <si>
    <t>USD</t>
  </si>
  <si>
    <t>Anvendt Kurs:</t>
  </si>
  <si>
    <t>Indtægter</t>
  </si>
  <si>
    <t>Indtægter ved førstegangssalg af indvundne kulbrinter</t>
  </si>
  <si>
    <t>Salgsværdien af kulbrinter, der udtages til forarbejdning eller eget brug</t>
  </si>
  <si>
    <t>Indtægter i alt</t>
  </si>
  <si>
    <t>Fradrag</t>
  </si>
  <si>
    <t>Tab på salg af licens eller driftsmidler, jf. § 4, stk. 1, nr. 3 og 4</t>
  </si>
  <si>
    <t>Efterforskningsudgifter, udgiftsført, jf. § 7, stk. 1</t>
  </si>
  <si>
    <t>Afskrivninger driftsmidler, jf. § 8 (side 2)</t>
  </si>
  <si>
    <t>Afskrivninger driftsmidler, jf. § 20 G (side 2)</t>
  </si>
  <si>
    <t>Fradrag, jf. § 10</t>
  </si>
  <si>
    <t>Fjernelsesomkostninger, jf. § 10 A</t>
  </si>
  <si>
    <t>Driftsudgifter § 4, stk. 4</t>
  </si>
  <si>
    <t>Renter § 4, stk. 4</t>
  </si>
  <si>
    <t>Valutakursgevinster/-tab § 4, stk. 4</t>
  </si>
  <si>
    <t>Fradrag i alt</t>
  </si>
  <si>
    <t>Årets kulbrinteindkomst</t>
  </si>
  <si>
    <t>Hvis beregnet i anden valuta end DKK, omregning til DKK</t>
  </si>
  <si>
    <t>Kulbrinteskattepligtig indkomst</t>
  </si>
  <si>
    <t>Kulbrinteskat til betaling</t>
  </si>
  <si>
    <t>Saldo primo</t>
  </si>
  <si>
    <t>Årets tilgang</t>
  </si>
  <si>
    <t>Årets afskrivninger</t>
  </si>
  <si>
    <t>Saldo ultimo</t>
  </si>
  <si>
    <t>Årets afgang</t>
  </si>
  <si>
    <t>Grundlag pr. 1. januar 2014 (100 % grundlag)</t>
  </si>
  <si>
    <t>Årets kulbrintefradragsgrundlag</t>
  </si>
  <si>
    <t>Oprindelig anskaffelsessum</t>
  </si>
  <si>
    <t>Årets afskrivningsgrundlag</t>
  </si>
  <si>
    <t>Oprindelig anskaffelsessum (ved køb af licens nr 2)</t>
  </si>
  <si>
    <t>På selskabets/filialens vegne</t>
  </si>
  <si>
    <t>Dato og underskrift:</t>
  </si>
  <si>
    <t>Foranstående oplysninger afgives under strafansvar efter reglerne i skattekontrolloven og straffeloven</t>
  </si>
  <si>
    <t>Skattestyrelsen er en del af Skatteforvaltningen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</si>
  <si>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</si>
  <si>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</si>
  <si>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</si>
  <si>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</si>
  <si>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</si>
  <si>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</si>
  <si>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</si>
  <si>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</si>
  <si>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</si>
  <si>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</si>
  <si>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Anvendt underskud fra tidligere indkomstår, jf. § 20 E</t>
  </si>
  <si>
    <r>
      <t>(kulbrinteskatteloven), kap</t>
    </r>
    <r>
      <rPr>
        <b/>
        <sz val="12"/>
        <rFont val="Calibri"/>
        <family val="2"/>
      </rPr>
      <t>.</t>
    </r>
    <r>
      <rPr>
        <b/>
        <sz val="12"/>
        <rFont val="Calibri"/>
        <family val="2"/>
        <scheme val="minor"/>
      </rPr>
      <t xml:space="preserve"> 3 A </t>
    </r>
  </si>
  <si>
    <t xml:space="preserve">Årets kulbrinteindkomst efter fradrag af feltunderskud og før anvendt underskud </t>
  </si>
  <si>
    <t>Tidligere års kapitel 3 A underskud</t>
  </si>
  <si>
    <t>Tilgang af årets underskud</t>
  </si>
  <si>
    <t xml:space="preserve">Anvendt underskud </t>
  </si>
  <si>
    <t>Samlet kapitel 3 A underskud til fremførsel</t>
  </si>
  <si>
    <t>Årets afgang (ideel andel af nedskreven værdi primo)</t>
  </si>
  <si>
    <t>Nedskreven værdi primo</t>
  </si>
  <si>
    <t>Årets afgang  (ideel andel af nedskreven værdi primo)</t>
  </si>
  <si>
    <t>Nedskreven værdi ultimo</t>
  </si>
  <si>
    <t>Årets kulbrintefradrag - 5 %</t>
  </si>
  <si>
    <t>Årets kulbrintefradrag - 6,5 %</t>
  </si>
  <si>
    <t>Årets fradrag  af tidligere feltunderskud - 6 % af grundlaget</t>
  </si>
  <si>
    <t>Årets kulbrintefradrag - 10 %</t>
  </si>
  <si>
    <t>Grundlag primo</t>
  </si>
  <si>
    <t>Grundlag  primo</t>
  </si>
  <si>
    <t>Grundlag pr. 31. december 2013</t>
  </si>
  <si>
    <t>Afskrivning af aktiverede efterforskningsudgifter, jf. § 7, stk. 1, 2. pkt (side 2)</t>
  </si>
  <si>
    <r>
      <t xml:space="preserve">Andre indtægter, jf. </t>
    </r>
    <r>
      <rPr>
        <sz val="11"/>
        <rFont val="Calibri"/>
        <family val="2"/>
      </rPr>
      <t>§ 4</t>
    </r>
  </si>
  <si>
    <r>
      <t xml:space="preserve">Afskrivninger - anskaffelse af licens, jf. § 9 (side </t>
    </r>
    <r>
      <rPr>
        <sz val="11"/>
        <rFont val="Calibri"/>
        <family val="2"/>
      </rPr>
      <t>3</t>
    </r>
    <r>
      <rPr>
        <sz val="11"/>
        <rFont val="Calibri"/>
        <family val="2"/>
        <scheme val="minor"/>
      </rPr>
      <t>)</t>
    </r>
  </si>
  <si>
    <r>
      <t xml:space="preserve">Beregnet selskabsskat af kapitel 2 indkomst, jf. § </t>
    </r>
    <r>
      <rPr>
        <sz val="11"/>
        <rFont val="Calibri"/>
        <family val="2"/>
      </rPr>
      <t>20 D</t>
    </r>
  </si>
  <si>
    <r>
      <t>Kulbrintefradrag på produktionsaktiver - 5 %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1 (side 3)</t>
    </r>
  </si>
  <si>
    <r>
      <t>Kulbrintefradrag på produktionsaktiver - 6,5 %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H (side 3)</t>
    </r>
  </si>
  <si>
    <r>
      <t>Kulbrintefradrag på efterforskningsudgifter m.m - 5 %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2 (side 3)</t>
    </r>
  </si>
  <si>
    <r>
      <t>Kulbrintefradrag tidligere kap. 3 aktiver - 10 %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27 C, stk. 3-5 (side 3)</t>
    </r>
  </si>
  <si>
    <r>
      <t>Årets kulbrinte</t>
    </r>
    <r>
      <rPr>
        <sz val="11"/>
        <rFont val="Calibri"/>
        <family val="2"/>
      </rPr>
      <t>i</t>
    </r>
    <r>
      <rPr>
        <sz val="11"/>
        <rFont val="Calibri"/>
        <family val="2"/>
        <scheme val="minor"/>
      </rPr>
      <t>ndkomst før fradrag af tidligere års underskud</t>
    </r>
  </si>
  <si>
    <r>
      <t xml:space="preserve">Årets fradrag af tidligere års kapitel 3 feltunderskud - 6 % (side 2), jf. § 27 </t>
    </r>
    <r>
      <rPr>
        <sz val="11"/>
        <color theme="3" tint="-0.249977111117893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, stk. </t>
    </r>
    <r>
      <rPr>
        <sz val="11"/>
        <rFont val="Calibri"/>
        <family val="2"/>
      </rPr>
      <t>6</t>
    </r>
  </si>
  <si>
    <r>
      <t xml:space="preserve">Underskud i </t>
    </r>
    <r>
      <rPr>
        <b/>
        <sz val="11"/>
        <rFont val="Calibri"/>
        <family val="2"/>
      </rPr>
      <t>DKK</t>
    </r>
  </si>
  <si>
    <r>
      <t>Gevinst/-tab på finansielle kontrakter vedr. kulbrinteaktiviteter, jf. § 4, stk. 4 
og § 4, stk.</t>
    </r>
    <r>
      <rPr>
        <sz val="11"/>
        <rFont val="Calibri"/>
        <family val="2"/>
      </rPr>
      <t xml:space="preserve"> 1</t>
    </r>
    <r>
      <rPr>
        <sz val="11"/>
        <rFont val="Calibri"/>
        <family val="2"/>
        <scheme val="minor"/>
      </rPr>
      <t>, pkt. 6</t>
    </r>
  </si>
  <si>
    <r>
      <t>Årets tilgang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G</t>
    </r>
  </si>
  <si>
    <t>Oplysningsskema for indkomståret 2020</t>
  </si>
  <si>
    <t>senest den 3. maj 2021</t>
  </si>
  <si>
    <t xml:space="preserve">Aktiverede efterforskningsudgifter, </t>
  </si>
  <si>
    <t>jf. § 7, stk. 1</t>
  </si>
  <si>
    <t>heraf tilført kap 3 B, jf. § 20 G, stk. 2</t>
  </si>
  <si>
    <t>Tidligere kapitel 3 feltunderskud,</t>
  </si>
  <si>
    <t>jf. § 27 C, stk. 6 i DKK</t>
  </si>
  <si>
    <t>Restværdi primo (42 %)</t>
  </si>
  <si>
    <t>Restværdi ultimo (36 %)</t>
  </si>
  <si>
    <t>Grundlag for kulbrintefradrag kap. 3 A,</t>
  </si>
  <si>
    <t xml:space="preserve">forundersøgelse og efterforskningsudgifter, </t>
  </si>
  <si>
    <t>jf. § 20 C, stk. 2 - kun for</t>
  </si>
  <si>
    <t>kulbrinteskattepligtige i produktion</t>
  </si>
  <si>
    <r>
      <t>produktionsaktiver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20 C, stk. 1</t>
    </r>
  </si>
  <si>
    <t>Grundlag for kulbrintefradrag kap. 3 B,</t>
  </si>
  <si>
    <r>
      <t>produktionsaktiver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20 H</t>
    </r>
  </si>
  <si>
    <r>
      <t>produktionsaktiver</t>
    </r>
    <r>
      <rPr>
        <b/>
        <sz val="11"/>
        <rFont val="Calibri"/>
        <family val="2"/>
      </rPr>
      <t>,</t>
    </r>
    <r>
      <rPr>
        <b/>
        <sz val="11"/>
        <rFont val="Calibri"/>
        <family val="2"/>
        <scheme val="minor"/>
      </rPr>
      <t xml:space="preserve"> jf. § 27 C, stk. 3</t>
    </r>
  </si>
  <si>
    <t>forudbetalinger, jf. § 27 C, stk. 4</t>
  </si>
  <si>
    <t>jf. § 27 C, stk. 5</t>
  </si>
  <si>
    <t>forundersøgelse og efterforskningsudgifter,</t>
  </si>
  <si>
    <t>Aktiverede udgifter - licensanskaffelsessum,</t>
  </si>
  <si>
    <t>jf. § 9</t>
  </si>
  <si>
    <t>Aktiverede udgifter produktionsanlæg m.m.,</t>
  </si>
  <si>
    <t>jf. § 8</t>
  </si>
  <si>
    <t>jf. § 20 G</t>
  </si>
  <si>
    <t>Oprindelig afholdte efterforskningsudgifter</t>
  </si>
  <si>
    <r>
      <t xml:space="preserve">05.001A  </t>
    </r>
    <r>
      <rPr>
        <sz val="11"/>
        <rFont val="Calibri"/>
        <family val="2"/>
        <scheme val="minor"/>
      </rPr>
      <t>02.2021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</si>
</sst>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trike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</font>
    <font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164" fontId="12" fillId="2" borderId="9" xfId="0" applyNumberFormat="1" applyFont="1" applyFill="1" applyBorder="1" applyAlignment="1" applyProtection="1">
      <alignment vertical="center"/>
      <protection locked="0"/>
    </xf>
    <xf numFmtId="0" fontId="1" fillId="0" borderId="0" xfId="0" applyFont="1" applyProtection="1"/>
    <xf numFmtId="3" fontId="9" fillId="0" borderId="0" xfId="0" applyNumberFormat="1" applyFont="1" applyAlignment="1" applyProtection="1">
      <alignment wrapText="1"/>
    </xf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3" fontId="12" fillId="0" borderId="10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top"/>
    </xf>
    <xf numFmtId="0" fontId="12" fillId="0" borderId="1" xfId="0" applyFont="1" applyBorder="1" applyProtection="1"/>
    <xf numFmtId="0" fontId="12" fillId="0" borderId="1" xfId="0" applyFont="1" applyBorder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1" xfId="0" applyFont="1" applyBorder="1" applyProtection="1"/>
    <xf numFmtId="0" fontId="1" fillId="0" borderId="1" xfId="0" applyFont="1" applyFill="1" applyBorder="1" applyAlignment="1" applyProtection="1">
      <alignment vertical="center"/>
    </xf>
    <xf numFmtId="0" fontId="1" fillId="0" borderId="3" xfId="0" applyFont="1" applyBorder="1" applyProtection="1"/>
    <xf numFmtId="0" fontId="1" fillId="0" borderId="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8" fillId="0" borderId="3" xfId="0" applyFont="1" applyBorder="1" applyProtection="1"/>
    <xf numFmtId="0" fontId="8" fillId="0" borderId="3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>
      <alignment vertical="center" wrapText="1"/>
    </xf>
    <xf numFmtId="37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3" fontId="4" fillId="0" borderId="6" xfId="0" applyNumberFormat="1" applyFont="1" applyBorder="1" applyAlignment="1" applyProtection="1">
      <alignment vertical="center"/>
    </xf>
    <xf numFmtId="37" fontId="8" fillId="0" borderId="7" xfId="0" applyNumberFormat="1" applyFont="1" applyBorder="1" applyAlignment="1" applyProtection="1">
      <alignment vertical="center"/>
    </xf>
    <xf numFmtId="37" fontId="8" fillId="0" borderId="0" xfId="0" applyNumberFormat="1" applyFont="1" applyBorder="1" applyAlignment="1" applyProtection="1">
      <alignment vertical="center"/>
    </xf>
    <xf numFmtId="3" fontId="4" fillId="0" borderId="3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37" fontId="8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37" fontId="1" fillId="0" borderId="2" xfId="0" applyNumberFormat="1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 wrapText="1"/>
    </xf>
    <xf numFmtId="37" fontId="1" fillId="2" borderId="2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top" wrapText="1"/>
    </xf>
    <xf numFmtId="0" fontId="12" fillId="0" borderId="0" xfId="0" applyFont="1" applyAlignment="1" applyProtection="1">
      <alignment vertical="top" wrapText="1"/>
    </xf>
    <xf numFmtId="37" fontId="8" fillId="0" borderId="7" xfId="0" applyNumberFormat="1" applyFont="1" applyBorder="1" applyAlignment="1" applyProtection="1">
      <alignment horizontal="center" vertical="center"/>
    </xf>
    <xf numFmtId="37" fontId="1" fillId="0" borderId="2" xfId="0" applyNumberFormat="1" applyFont="1" applyFill="1" applyBorder="1" applyAlignment="1" applyProtection="1">
      <alignment vertical="center"/>
    </xf>
    <xf numFmtId="37" fontId="1" fillId="4" borderId="2" xfId="0" applyNumberFormat="1" applyFont="1" applyFill="1" applyBorder="1" applyAlignment="1" applyProtection="1">
      <alignment vertical="center"/>
      <protection locked="0"/>
    </xf>
    <xf numFmtId="37" fontId="1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37" fontId="1" fillId="0" borderId="4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37" fontId="12" fillId="0" borderId="7" xfId="0" applyNumberFormat="1" applyFont="1" applyBorder="1" applyAlignment="1" applyProtection="1">
      <alignment vertical="center"/>
    </xf>
    <xf numFmtId="37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</xf>
    <xf numFmtId="37" fontId="1" fillId="2" borderId="4" xfId="0" applyNumberFormat="1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6" fillId="0" borderId="0" xfId="0" applyFont="1" applyAlignment="1" applyProtection="1"/>
    <xf numFmtId="0" fontId="11" fillId="0" borderId="0" xfId="2" applyFont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3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12" fillId="0" borderId="3" xfId="0" applyFont="1" applyBorder="1" applyAlignment="1" applyProtection="1">
      <alignment vertical="top" wrapText="1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5" fillId="0" borderId="3" xfId="0" applyFont="1" applyBorder="1" applyAlignment="1" applyProtection="1">
      <alignment vertical="top"/>
    </xf>
    <xf numFmtId="0" fontId="12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8" fillId="0" borderId="0" xfId="0" applyFont="1" applyBorder="1" applyAlignment="1" applyProtection="1"/>
    <xf numFmtId="37" fontId="8" fillId="0" borderId="6" xfId="0" applyNumberFormat="1" applyFont="1" applyBorder="1" applyAlignment="1" applyProtection="1"/>
    <xf numFmtId="37" fontId="8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vertical="top"/>
    </xf>
    <xf numFmtId="0" fontId="12" fillId="0" borderId="0" xfId="0" applyFont="1" applyAlignment="1" applyProtection="1"/>
    <xf numFmtId="0" fontId="12" fillId="0" borderId="1" xfId="0" applyFont="1" applyBorder="1" applyAlignment="1" applyProtection="1"/>
    <xf numFmtId="0" fontId="12" fillId="0" borderId="5" xfId="0" applyFont="1" applyBorder="1" applyAlignment="1" applyProtection="1">
      <alignment vertical="top"/>
    </xf>
    <xf numFmtId="0" fontId="1" fillId="0" borderId="1" xfId="0" applyFont="1" applyBorder="1" applyAlignment="1" applyProtection="1"/>
    <xf numFmtId="0" fontId="1" fillId="0" borderId="3" xfId="0" applyFont="1" applyBorder="1" applyAlignment="1" applyProtection="1"/>
    <xf numFmtId="0" fontId="8" fillId="0" borderId="3" xfId="0" applyFont="1" applyBorder="1" applyAlignment="1" applyProtection="1"/>
    <xf numFmtId="0" fontId="12" fillId="0" borderId="3" xfId="0" applyFont="1" applyBorder="1" applyAlignment="1" applyProtection="1">
      <alignment vertical="top"/>
    </xf>
    <xf numFmtId="0" fontId="14" fillId="0" borderId="5" xfId="0" applyFont="1" applyBorder="1" applyAlignment="1" applyProtection="1">
      <alignment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 vertical="center"/>
    </xf>
    <xf numFmtId="14" fontId="12" fillId="2" borderId="17" xfId="0" applyNumberFormat="1" applyFont="1" applyFill="1" applyBorder="1" applyAlignment="1" applyProtection="1">
      <alignment horizontal="right" vertical="center"/>
      <protection locked="0"/>
    </xf>
    <xf numFmtId="14" fontId="12" fillId="2" borderId="17" xfId="0" applyNumberFormat="1" applyFont="1" applyFill="1" applyBorder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/>
    <xf numFmtId="0" fontId="13" fillId="0" borderId="0" xfId="0" applyFont="1" applyProtection="1"/>
    <xf numFmtId="0" fontId="9" fillId="0" borderId="0" xfId="0" applyFont="1" applyAlignment="1" applyProtection="1"/>
    <xf numFmtId="0" fontId="7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3" fontId="8" fillId="0" borderId="0" xfId="0" applyNumberFormat="1" applyFont="1" applyAlignment="1" applyProtection="1">
      <alignment vertical="center"/>
    </xf>
    <xf numFmtId="0" fontId="1" fillId="3" borderId="11" xfId="0" applyFont="1" applyFill="1" applyBorder="1" applyProtection="1"/>
    <xf numFmtId="0" fontId="1" fillId="3" borderId="5" xfId="0" applyFont="1" applyFill="1" applyBorder="1" applyProtection="1"/>
    <xf numFmtId="0" fontId="1" fillId="3" borderId="12" xfId="0" applyFont="1" applyFill="1" applyBorder="1" applyProtection="1"/>
    <xf numFmtId="0" fontId="1" fillId="3" borderId="13" xfId="0" applyFont="1" applyFill="1" applyBorder="1" applyProtection="1"/>
    <xf numFmtId="0" fontId="1" fillId="3" borderId="0" xfId="0" applyFont="1" applyFill="1" applyBorder="1" applyProtection="1"/>
    <xf numFmtId="0" fontId="1" fillId="3" borderId="14" xfId="0" applyFont="1" applyFill="1" applyBorder="1" applyProtection="1"/>
    <xf numFmtId="0" fontId="9" fillId="0" borderId="0" xfId="0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164" fontId="1" fillId="3" borderId="14" xfId="0" applyNumberFormat="1" applyFont="1" applyFill="1" applyBorder="1" applyProtection="1"/>
    <xf numFmtId="0" fontId="1" fillId="3" borderId="15" xfId="0" applyFont="1" applyFill="1" applyBorder="1" applyProtection="1"/>
    <xf numFmtId="0" fontId="1" fillId="3" borderId="1" xfId="0" applyFont="1" applyFill="1" applyBorder="1" applyProtection="1"/>
    <xf numFmtId="0" fontId="1" fillId="3" borderId="16" xfId="0" applyFont="1" applyFill="1" applyBorder="1" applyProtection="1"/>
    <xf numFmtId="3" fontId="9" fillId="0" borderId="0" xfId="0" applyNumberFormat="1" applyFont="1" applyProtection="1"/>
    <xf numFmtId="0" fontId="2" fillId="0" borderId="0" xfId="0" applyFont="1" applyProtection="1"/>
    <xf numFmtId="3" fontId="2" fillId="0" borderId="0" xfId="0" applyNumberFormat="1" applyFont="1" applyProtection="1"/>
    <xf numFmtId="3" fontId="1" fillId="0" borderId="0" xfId="0" applyNumberFormat="1" applyFont="1" applyProtection="1"/>
  </cellXfs>
  <cellStyles count="3">
    <cellStyle name="Link" xfId="2" builtinId="8"/>
    <cellStyle name="Normal" xfId="0" builtinId="0"/>
    <cellStyle name="Normal 2" xfId="1" xr:uid="{00000000-0005-0000-0000-000002000000}"/>
  </cellStyles>
  <dxfs count="9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1421364</xdr:colOff>
      <xdr:row>0</xdr:row>
      <xdr:rowOff>384780</xdr:rowOff>
    </xdr:to>
    <xdr:pic>
      <xdr:nvPicPr>
        <xdr:cNvPr id="4" name="Billede 3" descr="Skattestyrelsens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848" cy="39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ulbrinte@sktst.dk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6"/>
  <sheetViews>
    <sheetView showGridLines="0" tabSelected="1" zoomScaleNormal="100" workbookViewId="0">
      <selection activeCell="C2" sqref="C2"/>
    </sheetView>
  </sheetViews>
  <sheetFormatPr defaultColWidth="9.140625" defaultRowHeight="15" x14ac:dyDescent="0.25"/>
  <cols>
    <col min="1" max="1" width="30.7109375" style="2" customWidth="1"/>
    <col min="2" max="2" width="12.7109375" style="2" customWidth="1"/>
    <col min="3" max="3" width="70.7109375" style="2" customWidth="1"/>
    <col min="4" max="4" width="13.7109375" style="2" customWidth="1"/>
    <col min="5" max="5" width="16.28515625" style="112" customWidth="1"/>
    <col min="6" max="16384" width="9.140625" style="2"/>
  </cols>
  <sheetData>
    <row r="1" spans="1:5" ht="57.6" customHeight="1" x14ac:dyDescent="0.35">
      <c r="C1" s="63" t="s">
        <v>82</v>
      </c>
      <c r="D1" s="56"/>
      <c r="E1" s="3"/>
    </row>
    <row r="2" spans="1:5" ht="24" customHeight="1" x14ac:dyDescent="0.25">
      <c r="A2" s="75" t="s">
        <v>0</v>
      </c>
      <c r="B2" s="4"/>
      <c r="C2" s="52"/>
      <c r="D2" s="5"/>
      <c r="E2" s="6" t="s">
        <v>1</v>
      </c>
    </row>
    <row r="3" spans="1:5" ht="24" customHeight="1" x14ac:dyDescent="0.25">
      <c r="A3" s="7"/>
      <c r="C3" s="52"/>
      <c r="D3" s="7"/>
      <c r="E3" s="52"/>
    </row>
    <row r="4" spans="1:5" ht="24" customHeight="1" x14ac:dyDescent="0.25">
      <c r="A4" s="7"/>
      <c r="C4" s="52"/>
      <c r="D4" s="8"/>
      <c r="E4" s="73" t="s">
        <v>2</v>
      </c>
    </row>
    <row r="5" spans="1:5" ht="24" customHeight="1" x14ac:dyDescent="0.25">
      <c r="A5" s="7"/>
      <c r="C5" s="52"/>
      <c r="D5" s="9"/>
      <c r="E5" s="57" t="s">
        <v>3</v>
      </c>
    </row>
    <row r="6" spans="1:5" ht="24" customHeight="1" x14ac:dyDescent="0.25">
      <c r="A6" s="7"/>
      <c r="C6" s="45"/>
      <c r="D6" s="9"/>
      <c r="E6" s="74" t="s">
        <v>83</v>
      </c>
    </row>
    <row r="7" spans="1:5" x14ac:dyDescent="0.25">
      <c r="A7" s="45"/>
      <c r="B7" s="45"/>
      <c r="C7" s="53"/>
      <c r="D7" s="53"/>
      <c r="E7" s="53"/>
    </row>
    <row r="8" spans="1:5" ht="24" customHeight="1" thickBot="1" x14ac:dyDescent="0.3">
      <c r="A8" s="64" t="s">
        <v>4</v>
      </c>
      <c r="B8" s="64"/>
      <c r="C8" s="54"/>
      <c r="D8" s="10" t="s">
        <v>5</v>
      </c>
      <c r="E8" s="88"/>
    </row>
    <row r="9" spans="1:5" ht="24" customHeight="1" thickBot="1" x14ac:dyDescent="0.3">
      <c r="A9" s="65" t="s">
        <v>52</v>
      </c>
      <c r="B9" s="65"/>
      <c r="C9" s="55"/>
      <c r="D9" s="10" t="s">
        <v>7</v>
      </c>
      <c r="E9" s="1"/>
    </row>
    <row r="10" spans="1:5" ht="24" customHeight="1" x14ac:dyDescent="0.25">
      <c r="A10" s="11" t="s">
        <v>8</v>
      </c>
      <c r="B10" s="11"/>
      <c r="C10" s="50" t="s">
        <v>9</v>
      </c>
      <c r="D10" s="50"/>
      <c r="E10" s="51"/>
    </row>
    <row r="11" spans="1:5" ht="24" customHeight="1" x14ac:dyDescent="0.25">
      <c r="A11" s="7"/>
      <c r="C11" s="45" t="s">
        <v>10</v>
      </c>
      <c r="D11" s="45"/>
      <c r="E11" s="38"/>
    </row>
    <row r="12" spans="1:5" ht="24" customHeight="1" x14ac:dyDescent="0.25">
      <c r="A12" s="7"/>
      <c r="C12" s="45" t="s">
        <v>70</v>
      </c>
      <c r="D12" s="45"/>
      <c r="E12" s="38"/>
    </row>
    <row r="13" spans="1:5" ht="24" customHeight="1" thickBot="1" x14ac:dyDescent="0.3">
      <c r="A13" s="76"/>
      <c r="B13" s="12"/>
      <c r="C13" s="13" t="s">
        <v>11</v>
      </c>
      <c r="D13" s="13"/>
      <c r="E13" s="48">
        <f>SUM(E10:E12)</f>
        <v>0</v>
      </c>
    </row>
    <row r="14" spans="1:5" ht="24" customHeight="1" x14ac:dyDescent="0.25">
      <c r="A14" s="11" t="s">
        <v>12</v>
      </c>
      <c r="B14" s="11"/>
      <c r="C14" s="45" t="s">
        <v>13</v>
      </c>
      <c r="D14" s="45"/>
      <c r="E14" s="49"/>
    </row>
    <row r="15" spans="1:5" ht="24" customHeight="1" x14ac:dyDescent="0.25">
      <c r="A15" s="7"/>
      <c r="C15" s="45" t="s">
        <v>14</v>
      </c>
      <c r="D15" s="45"/>
      <c r="E15" s="38"/>
    </row>
    <row r="16" spans="1:5" ht="24" customHeight="1" x14ac:dyDescent="0.25">
      <c r="A16" s="7"/>
      <c r="C16" s="45" t="s">
        <v>69</v>
      </c>
      <c r="D16" s="45"/>
      <c r="E16" s="36">
        <f>E49</f>
        <v>0</v>
      </c>
    </row>
    <row r="17" spans="1:5" ht="24" customHeight="1" x14ac:dyDescent="0.25">
      <c r="A17" s="7"/>
      <c r="C17" s="45" t="s">
        <v>15</v>
      </c>
      <c r="D17" s="45"/>
      <c r="E17" s="36">
        <f>E58</f>
        <v>0</v>
      </c>
    </row>
    <row r="18" spans="1:5" ht="24" customHeight="1" x14ac:dyDescent="0.25">
      <c r="A18" s="14"/>
      <c r="B18" s="14"/>
      <c r="C18" s="45" t="s">
        <v>16</v>
      </c>
      <c r="D18" s="45"/>
      <c r="E18" s="36">
        <f>E66</f>
        <v>0</v>
      </c>
    </row>
    <row r="19" spans="1:5" ht="24" customHeight="1" x14ac:dyDescent="0.25">
      <c r="A19" s="7"/>
      <c r="C19" s="45" t="s">
        <v>71</v>
      </c>
      <c r="D19" s="45"/>
      <c r="E19" s="36">
        <f>E119+E128</f>
        <v>0</v>
      </c>
    </row>
    <row r="20" spans="1:5" ht="24" customHeight="1" x14ac:dyDescent="0.25">
      <c r="A20" s="7"/>
      <c r="C20" s="45" t="s">
        <v>17</v>
      </c>
      <c r="D20" s="45"/>
      <c r="E20" s="38"/>
    </row>
    <row r="21" spans="1:5" ht="24" customHeight="1" x14ac:dyDescent="0.25">
      <c r="A21" s="7"/>
      <c r="C21" s="45" t="s">
        <v>18</v>
      </c>
      <c r="D21" s="45"/>
      <c r="E21" s="38"/>
    </row>
    <row r="22" spans="1:5" ht="24" customHeight="1" x14ac:dyDescent="0.25">
      <c r="A22" s="7"/>
      <c r="C22" s="45" t="s">
        <v>19</v>
      </c>
      <c r="D22" s="45"/>
      <c r="E22" s="38"/>
    </row>
    <row r="23" spans="1:5" ht="24" customHeight="1" x14ac:dyDescent="0.25">
      <c r="A23" s="7"/>
      <c r="C23" s="45" t="s">
        <v>20</v>
      </c>
      <c r="D23" s="45"/>
      <c r="E23" s="38"/>
    </row>
    <row r="24" spans="1:5" ht="24" customHeight="1" x14ac:dyDescent="0.25">
      <c r="A24" s="7"/>
      <c r="C24" s="45" t="s">
        <v>21</v>
      </c>
      <c r="D24" s="45"/>
      <c r="E24" s="38"/>
    </row>
    <row r="25" spans="1:5" ht="28.5" customHeight="1" x14ac:dyDescent="0.25">
      <c r="A25" s="7"/>
      <c r="C25" s="47" t="s">
        <v>80</v>
      </c>
      <c r="D25" s="47"/>
      <c r="E25" s="38"/>
    </row>
    <row r="26" spans="1:5" ht="24" customHeight="1" x14ac:dyDescent="0.25">
      <c r="A26" s="7"/>
      <c r="C26" s="45" t="s">
        <v>72</v>
      </c>
      <c r="D26" s="45"/>
      <c r="E26" s="38"/>
    </row>
    <row r="27" spans="1:5" ht="24" customHeight="1" x14ac:dyDescent="0.25">
      <c r="A27" s="7"/>
      <c r="C27" s="45" t="s">
        <v>73</v>
      </c>
      <c r="D27" s="45"/>
      <c r="E27" s="36">
        <f>E80</f>
        <v>0</v>
      </c>
    </row>
    <row r="28" spans="1:5" ht="24" customHeight="1" x14ac:dyDescent="0.25">
      <c r="A28" s="14"/>
      <c r="B28" s="14"/>
      <c r="C28" s="45" t="s">
        <v>74</v>
      </c>
      <c r="D28" s="45"/>
      <c r="E28" s="44">
        <f>E96</f>
        <v>0</v>
      </c>
    </row>
    <row r="29" spans="1:5" ht="24" customHeight="1" x14ac:dyDescent="0.25">
      <c r="A29" s="7"/>
      <c r="C29" s="45" t="s">
        <v>75</v>
      </c>
      <c r="D29" s="45"/>
      <c r="E29" s="36">
        <f>E88</f>
        <v>0</v>
      </c>
    </row>
    <row r="30" spans="1:5" ht="24" customHeight="1" x14ac:dyDescent="0.25">
      <c r="A30" s="7"/>
      <c r="C30" s="45" t="s">
        <v>76</v>
      </c>
      <c r="D30" s="45"/>
      <c r="E30" s="36">
        <f>E102+E106+E111</f>
        <v>0</v>
      </c>
    </row>
    <row r="31" spans="1:5" ht="24" customHeight="1" thickBot="1" x14ac:dyDescent="0.3">
      <c r="A31" s="76"/>
      <c r="B31" s="12"/>
      <c r="C31" s="13" t="s">
        <v>22</v>
      </c>
      <c r="D31" s="13"/>
      <c r="E31" s="48">
        <f>SUM(E14:E30)</f>
        <v>0</v>
      </c>
    </row>
    <row r="32" spans="1:5" ht="24" customHeight="1" x14ac:dyDescent="0.25">
      <c r="A32" s="77" t="s">
        <v>23</v>
      </c>
      <c r="B32" s="39"/>
      <c r="C32" s="35" t="s">
        <v>77</v>
      </c>
      <c r="D32" s="35"/>
      <c r="E32" s="46">
        <f>E13-E31</f>
        <v>0</v>
      </c>
    </row>
    <row r="33" spans="1:5" ht="24" customHeight="1" x14ac:dyDescent="0.25">
      <c r="A33" s="11"/>
      <c r="B33" s="40"/>
      <c r="C33" s="35" t="s">
        <v>24</v>
      </c>
      <c r="D33" s="35"/>
      <c r="E33" s="36">
        <f>IF(E8="Dkk",E32*1,E32*E9)</f>
        <v>0</v>
      </c>
    </row>
    <row r="34" spans="1:5" ht="24" customHeight="1" x14ac:dyDescent="0.25">
      <c r="A34" s="7"/>
      <c r="C34" s="35" t="s">
        <v>78</v>
      </c>
      <c r="D34" s="35"/>
      <c r="E34" s="36">
        <f>E72</f>
        <v>0</v>
      </c>
    </row>
    <row r="35" spans="1:5" ht="24" customHeight="1" x14ac:dyDescent="0.25">
      <c r="A35" s="7"/>
      <c r="C35" s="35" t="s">
        <v>53</v>
      </c>
      <c r="D35" s="35"/>
      <c r="E35" s="36">
        <f>E33-E34</f>
        <v>0</v>
      </c>
    </row>
    <row r="36" spans="1:5" ht="24" customHeight="1" x14ac:dyDescent="0.25">
      <c r="A36" s="7"/>
      <c r="C36" s="35" t="s">
        <v>51</v>
      </c>
      <c r="D36" s="35"/>
      <c r="E36" s="36">
        <f>IF(E33&lt;1,0,IF(E33&gt;0,IF(E33-E39&lt;0,E33,IF(E33&lt;E39,E39,E39)),IF(E33="",IF(E32&lt;0,0,IF(E32-E39&lt;0,E32,IF(E32&gt;E39,E39,0))))))</f>
        <v>0</v>
      </c>
    </row>
    <row r="37" spans="1:5" ht="24" customHeight="1" x14ac:dyDescent="0.25">
      <c r="A37" s="73"/>
      <c r="B37" s="15"/>
      <c r="C37" s="35" t="s">
        <v>25</v>
      </c>
      <c r="D37" s="35"/>
      <c r="E37" s="36">
        <f>IF(E33&gt;0,E33-(E36+E34),IF(E33&lt;1,E33-E34,IF(E33="",IF(E32&gt;0,E32-(E36+E34),IF(E32&lt;0,E32-E34,0)))))</f>
        <v>0</v>
      </c>
    </row>
    <row r="38" spans="1:5" ht="24" customHeight="1" x14ac:dyDescent="0.25">
      <c r="A38" s="78"/>
      <c r="B38" s="16"/>
      <c r="C38" s="17" t="s">
        <v>26</v>
      </c>
      <c r="D38" s="17"/>
      <c r="E38" s="44">
        <f>IF(E37&gt;0,E37*52%,0)</f>
        <v>0</v>
      </c>
    </row>
    <row r="39" spans="1:5" ht="24" customHeight="1" x14ac:dyDescent="0.25">
      <c r="A39" s="11" t="s">
        <v>79</v>
      </c>
      <c r="B39" s="11"/>
      <c r="C39" s="35" t="s">
        <v>54</v>
      </c>
      <c r="D39" s="35"/>
      <c r="E39" s="38"/>
    </row>
    <row r="40" spans="1:5" ht="24" customHeight="1" x14ac:dyDescent="0.25">
      <c r="A40" s="75"/>
      <c r="B40" s="4"/>
      <c r="C40" s="35" t="s">
        <v>56</v>
      </c>
      <c r="D40" s="35"/>
      <c r="E40" s="36">
        <f>E36</f>
        <v>0</v>
      </c>
    </row>
    <row r="41" spans="1:5" ht="24" customHeight="1" x14ac:dyDescent="0.25">
      <c r="A41" s="75"/>
      <c r="B41" s="4"/>
      <c r="C41" s="35" t="s">
        <v>55</v>
      </c>
      <c r="D41" s="35"/>
      <c r="E41" s="36">
        <f>IF(E37&lt;0,-E37,0)</f>
        <v>0</v>
      </c>
    </row>
    <row r="42" spans="1:5" ht="24" customHeight="1" x14ac:dyDescent="0.25">
      <c r="A42" s="7"/>
      <c r="C42" s="35" t="s">
        <v>57</v>
      </c>
      <c r="D42" s="35"/>
      <c r="E42" s="36">
        <f>E39-E40+E41</f>
        <v>0</v>
      </c>
    </row>
    <row r="43" spans="1:5" s="89" customFormat="1" ht="24" customHeight="1" thickBot="1" x14ac:dyDescent="0.3">
      <c r="A43" s="79"/>
      <c r="B43" s="18"/>
      <c r="C43" s="19"/>
      <c r="D43" s="19"/>
      <c r="E43" s="58"/>
    </row>
    <row r="44" spans="1:5" s="89" customFormat="1" ht="15.95" customHeight="1" x14ac:dyDescent="0.25">
      <c r="A44" s="68" t="s">
        <v>84</v>
      </c>
      <c r="B44" s="66"/>
      <c r="C44" s="20"/>
      <c r="D44" s="20"/>
      <c r="E44" s="29"/>
    </row>
    <row r="45" spans="1:5" s="89" customFormat="1" ht="24" customHeight="1" x14ac:dyDescent="0.25">
      <c r="A45" s="25" t="s">
        <v>85</v>
      </c>
      <c r="B45" s="39"/>
      <c r="C45" s="21" t="s">
        <v>107</v>
      </c>
      <c r="D45" s="2"/>
      <c r="E45" s="38"/>
    </row>
    <row r="46" spans="1:5" s="89" customFormat="1" ht="24" customHeight="1" x14ac:dyDescent="0.25">
      <c r="A46" s="25"/>
      <c r="B46" s="39"/>
      <c r="C46" s="21" t="s">
        <v>27</v>
      </c>
      <c r="D46" s="2"/>
      <c r="E46" s="38"/>
    </row>
    <row r="47" spans="1:5" s="89" customFormat="1" ht="24" customHeight="1" x14ac:dyDescent="0.25">
      <c r="A47" s="25"/>
      <c r="B47" s="39"/>
      <c r="C47" s="21" t="s">
        <v>28</v>
      </c>
      <c r="D47" s="21"/>
      <c r="E47" s="38"/>
    </row>
    <row r="48" spans="1:5" s="89" customFormat="1" ht="24" customHeight="1" x14ac:dyDescent="0.25">
      <c r="A48" s="25"/>
      <c r="B48" s="39"/>
      <c r="C48" s="45" t="s">
        <v>35</v>
      </c>
      <c r="D48" s="21"/>
      <c r="E48" s="42">
        <f>E46+E47</f>
        <v>0</v>
      </c>
    </row>
    <row r="49" spans="1:5" s="89" customFormat="1" ht="24" customHeight="1" x14ac:dyDescent="0.25">
      <c r="A49" s="7"/>
      <c r="B49" s="2"/>
      <c r="C49" s="45" t="s">
        <v>29</v>
      </c>
      <c r="D49" s="45"/>
      <c r="E49" s="43"/>
    </row>
    <row r="50" spans="1:5" s="89" customFormat="1" ht="24" customHeight="1" x14ac:dyDescent="0.25">
      <c r="A50" s="7"/>
      <c r="B50" s="2"/>
      <c r="C50" s="21" t="s">
        <v>61</v>
      </c>
      <c r="D50" s="45"/>
      <c r="E50" s="36">
        <f>E48-E49</f>
        <v>0</v>
      </c>
    </row>
    <row r="51" spans="1:5" s="89" customFormat="1" ht="10.15" customHeight="1" thickBot="1" x14ac:dyDescent="0.3">
      <c r="A51" s="80"/>
      <c r="B51" s="22"/>
      <c r="C51" s="23"/>
      <c r="D51" s="23"/>
      <c r="E51" s="41"/>
    </row>
    <row r="52" spans="1:5" s="89" customFormat="1" ht="15.95" customHeight="1" x14ac:dyDescent="0.25">
      <c r="A52" s="68" t="s">
        <v>104</v>
      </c>
      <c r="B52" s="66"/>
      <c r="C52" s="20"/>
      <c r="D52" s="20"/>
      <c r="E52" s="31"/>
    </row>
    <row r="53" spans="1:5" s="89" customFormat="1" ht="24" customHeight="1" x14ac:dyDescent="0.25">
      <c r="A53" s="25" t="s">
        <v>105</v>
      </c>
      <c r="B53" s="39"/>
      <c r="C53" s="35" t="s">
        <v>27</v>
      </c>
      <c r="D53" s="35"/>
      <c r="E53" s="38"/>
    </row>
    <row r="54" spans="1:5" s="89" customFormat="1" ht="24" customHeight="1" x14ac:dyDescent="0.25">
      <c r="A54" s="11"/>
      <c r="B54" s="40"/>
      <c r="C54" s="35" t="s">
        <v>28</v>
      </c>
      <c r="D54" s="35"/>
      <c r="E54" s="38"/>
    </row>
    <row r="55" spans="1:5" s="89" customFormat="1" ht="24" customHeight="1" x14ac:dyDescent="0.25">
      <c r="A55" s="11"/>
      <c r="B55" s="40"/>
      <c r="C55" s="35" t="s">
        <v>86</v>
      </c>
      <c r="D55" s="35"/>
      <c r="E55" s="38"/>
    </row>
    <row r="56" spans="1:5" s="89" customFormat="1" ht="24" customHeight="1" x14ac:dyDescent="0.25">
      <c r="A56" s="7"/>
      <c r="B56" s="2"/>
      <c r="C56" s="35" t="s">
        <v>31</v>
      </c>
      <c r="D56" s="35"/>
      <c r="E56" s="38"/>
    </row>
    <row r="57" spans="1:5" s="89" customFormat="1" ht="24" customHeight="1" x14ac:dyDescent="0.25">
      <c r="A57" s="7"/>
      <c r="B57" s="2"/>
      <c r="C57" s="35" t="s">
        <v>35</v>
      </c>
      <c r="D57" s="35"/>
      <c r="E57" s="36">
        <f>E53+E54-E56-E55</f>
        <v>0</v>
      </c>
    </row>
    <row r="58" spans="1:5" s="89" customFormat="1" ht="24" customHeight="1" x14ac:dyDescent="0.25">
      <c r="A58" s="7"/>
      <c r="B58" s="2"/>
      <c r="C58" s="35" t="s">
        <v>29</v>
      </c>
      <c r="D58" s="35"/>
      <c r="E58" s="38"/>
    </row>
    <row r="59" spans="1:5" s="89" customFormat="1" ht="24" customHeight="1" x14ac:dyDescent="0.25">
      <c r="A59" s="73"/>
      <c r="B59" s="15"/>
      <c r="C59" s="35" t="s">
        <v>30</v>
      </c>
      <c r="D59" s="35"/>
      <c r="E59" s="36">
        <f>E57-E58</f>
        <v>0</v>
      </c>
    </row>
    <row r="60" spans="1:5" s="89" customFormat="1" ht="10.15" customHeight="1" thickBot="1" x14ac:dyDescent="0.3">
      <c r="A60" s="80"/>
      <c r="B60" s="22"/>
      <c r="C60" s="23"/>
      <c r="D60" s="23"/>
      <c r="E60" s="30"/>
    </row>
    <row r="61" spans="1:5" s="89" customFormat="1" ht="15.95" customHeight="1" x14ac:dyDescent="0.25">
      <c r="A61" s="68" t="s">
        <v>104</v>
      </c>
      <c r="B61" s="66"/>
      <c r="C61" s="20"/>
      <c r="D61" s="20"/>
      <c r="E61" s="59"/>
    </row>
    <row r="62" spans="1:5" s="89" customFormat="1" ht="24" customHeight="1" x14ac:dyDescent="0.25">
      <c r="A62" s="25" t="s">
        <v>106</v>
      </c>
      <c r="B62" s="39"/>
      <c r="C62" s="35" t="s">
        <v>27</v>
      </c>
      <c r="D62" s="35"/>
      <c r="E62" s="38"/>
    </row>
    <row r="63" spans="1:5" s="89" customFormat="1" ht="24" customHeight="1" x14ac:dyDescent="0.25">
      <c r="A63" s="11"/>
      <c r="B63" s="40"/>
      <c r="C63" s="35" t="s">
        <v>28</v>
      </c>
      <c r="D63" s="35"/>
      <c r="E63" s="38"/>
    </row>
    <row r="64" spans="1:5" s="89" customFormat="1" ht="24" customHeight="1" x14ac:dyDescent="0.25">
      <c r="A64" s="7"/>
      <c r="B64" s="2"/>
      <c r="C64" s="35" t="s">
        <v>31</v>
      </c>
      <c r="D64" s="35"/>
      <c r="E64" s="38"/>
    </row>
    <row r="65" spans="1:12" s="89" customFormat="1" ht="24" customHeight="1" x14ac:dyDescent="0.25">
      <c r="A65" s="7"/>
      <c r="B65" s="2"/>
      <c r="C65" s="35" t="s">
        <v>35</v>
      </c>
      <c r="D65" s="35"/>
      <c r="E65" s="36">
        <f>E62+E63-E64</f>
        <v>0</v>
      </c>
    </row>
    <row r="66" spans="1:12" s="89" customFormat="1" ht="24" customHeight="1" x14ac:dyDescent="0.25">
      <c r="A66" s="7"/>
      <c r="B66" s="2"/>
      <c r="C66" s="35" t="s">
        <v>29</v>
      </c>
      <c r="D66" s="35"/>
      <c r="E66" s="38"/>
    </row>
    <row r="67" spans="1:12" s="89" customFormat="1" ht="24" customHeight="1" x14ac:dyDescent="0.25">
      <c r="A67" s="73"/>
      <c r="B67" s="15"/>
      <c r="C67" s="35" t="s">
        <v>30</v>
      </c>
      <c r="D67" s="35"/>
      <c r="E67" s="36">
        <f>E65-E66</f>
        <v>0</v>
      </c>
    </row>
    <row r="68" spans="1:12" s="89" customFormat="1" ht="10.15" customHeight="1" thickBot="1" x14ac:dyDescent="0.3">
      <c r="A68" s="80"/>
      <c r="B68" s="22"/>
      <c r="C68" s="23"/>
      <c r="D68" s="23"/>
      <c r="E68" s="30"/>
    </row>
    <row r="69" spans="1:12" s="89" customFormat="1" ht="15.95" customHeight="1" x14ac:dyDescent="0.25">
      <c r="A69" s="25" t="s">
        <v>87</v>
      </c>
      <c r="B69" s="39"/>
      <c r="C69" s="20"/>
      <c r="D69" s="20"/>
      <c r="E69" s="59"/>
    </row>
    <row r="70" spans="1:12" s="89" customFormat="1" ht="24" customHeight="1" x14ac:dyDescent="0.25">
      <c r="A70" s="25" t="s">
        <v>88</v>
      </c>
      <c r="B70" s="39"/>
      <c r="C70" s="35" t="s">
        <v>32</v>
      </c>
      <c r="D70" s="35"/>
      <c r="E70" s="38"/>
    </row>
    <row r="71" spans="1:12" s="89" customFormat="1" ht="24" customHeight="1" x14ac:dyDescent="0.25">
      <c r="A71" s="25"/>
      <c r="B71" s="39"/>
      <c r="C71" s="35" t="s">
        <v>89</v>
      </c>
      <c r="D71" s="35"/>
      <c r="E71" s="42">
        <f>E70*42%</f>
        <v>0</v>
      </c>
    </row>
    <row r="72" spans="1:12" s="89" customFormat="1" ht="24" customHeight="1" x14ac:dyDescent="0.25">
      <c r="A72" s="25"/>
      <c r="B72" s="39"/>
      <c r="C72" s="35" t="s">
        <v>64</v>
      </c>
      <c r="D72" s="35"/>
      <c r="E72" s="36">
        <f>E70*6%</f>
        <v>0</v>
      </c>
      <c r="G72" s="90"/>
    </row>
    <row r="73" spans="1:12" s="89" customFormat="1" ht="24" customHeight="1" x14ac:dyDescent="0.25">
      <c r="A73" s="73"/>
      <c r="B73" s="15"/>
      <c r="C73" s="35" t="s">
        <v>90</v>
      </c>
      <c r="D73" s="35"/>
      <c r="E73" s="36">
        <f>E71-E72</f>
        <v>0</v>
      </c>
    </row>
    <row r="74" spans="1:12" s="89" customFormat="1" ht="10.15" customHeight="1" thickBot="1" x14ac:dyDescent="0.3">
      <c r="A74" s="80"/>
      <c r="B74" s="22"/>
      <c r="C74" s="23"/>
      <c r="D74" s="23"/>
      <c r="E74" s="30"/>
    </row>
    <row r="75" spans="1:12" s="89" customFormat="1" ht="15.95" customHeight="1" x14ac:dyDescent="0.25">
      <c r="A75" s="68" t="s">
        <v>91</v>
      </c>
      <c r="B75" s="66"/>
      <c r="C75" s="20"/>
      <c r="D75" s="20"/>
      <c r="E75" s="59"/>
    </row>
    <row r="76" spans="1:12" s="89" customFormat="1" ht="24" customHeight="1" x14ac:dyDescent="0.25">
      <c r="A76" s="25" t="s">
        <v>95</v>
      </c>
      <c r="B76" s="39"/>
      <c r="C76" s="35" t="s">
        <v>66</v>
      </c>
      <c r="D76" s="35"/>
      <c r="E76" s="38"/>
    </row>
    <row r="77" spans="1:12" s="89" customFormat="1" ht="24" customHeight="1" x14ac:dyDescent="0.25">
      <c r="A77" s="25"/>
      <c r="B77" s="39"/>
      <c r="C77" s="35" t="s">
        <v>28</v>
      </c>
      <c r="D77" s="35"/>
      <c r="E77" s="38"/>
    </row>
    <row r="78" spans="1:12" s="89" customFormat="1" ht="24" customHeight="1" x14ac:dyDescent="0.25">
      <c r="A78" s="25"/>
      <c r="B78" s="39"/>
      <c r="C78" s="35" t="s">
        <v>31</v>
      </c>
      <c r="D78" s="35"/>
      <c r="E78" s="38"/>
    </row>
    <row r="79" spans="1:12" s="89" customFormat="1" ht="24" customHeight="1" x14ac:dyDescent="0.25">
      <c r="A79" s="7"/>
      <c r="B79" s="2"/>
      <c r="C79" s="35" t="s">
        <v>33</v>
      </c>
      <c r="D79" s="35"/>
      <c r="E79" s="36">
        <f>E76+E77-E78</f>
        <v>0</v>
      </c>
      <c r="L79" s="90"/>
    </row>
    <row r="80" spans="1:12" s="89" customFormat="1" ht="24" customHeight="1" x14ac:dyDescent="0.25">
      <c r="A80" s="73"/>
      <c r="B80" s="15"/>
      <c r="C80" s="35" t="s">
        <v>62</v>
      </c>
      <c r="D80" s="35"/>
      <c r="E80" s="36">
        <f>IF($E$79&gt;0,($E$79*5%),$E$79)</f>
        <v>0</v>
      </c>
    </row>
    <row r="81" spans="1:5" s="89" customFormat="1" ht="10.15" customHeight="1" thickBot="1" x14ac:dyDescent="0.3">
      <c r="A81" s="80"/>
      <c r="B81" s="22"/>
      <c r="C81" s="23"/>
      <c r="D81" s="23"/>
      <c r="E81" s="30"/>
    </row>
    <row r="82" spans="1:5" s="89" customFormat="1" ht="15.95" customHeight="1" x14ac:dyDescent="0.25">
      <c r="A82" s="67" t="s">
        <v>91</v>
      </c>
      <c r="B82" s="67"/>
      <c r="C82" s="20"/>
      <c r="D82" s="20"/>
      <c r="E82" s="59"/>
    </row>
    <row r="83" spans="1:5" s="89" customFormat="1" ht="15.95" customHeight="1" x14ac:dyDescent="0.25">
      <c r="A83" s="67" t="s">
        <v>92</v>
      </c>
      <c r="B83" s="67"/>
      <c r="C83" s="20"/>
      <c r="D83" s="20"/>
      <c r="E83" s="31"/>
    </row>
    <row r="84" spans="1:5" s="89" customFormat="1" ht="15.95" customHeight="1" x14ac:dyDescent="0.25">
      <c r="A84" s="67" t="s">
        <v>93</v>
      </c>
      <c r="B84" s="67"/>
      <c r="C84" s="20"/>
      <c r="D84" s="20"/>
      <c r="E84" s="31"/>
    </row>
    <row r="85" spans="1:5" s="89" customFormat="1" ht="24" customHeight="1" x14ac:dyDescent="0.25">
      <c r="A85" s="25" t="s">
        <v>94</v>
      </c>
      <c r="B85" s="25"/>
      <c r="C85" s="21" t="s">
        <v>66</v>
      </c>
      <c r="D85" s="24"/>
      <c r="E85" s="38"/>
    </row>
    <row r="86" spans="1:5" s="89" customFormat="1" ht="24" customHeight="1" x14ac:dyDescent="0.25">
      <c r="A86" s="25"/>
      <c r="B86" s="39"/>
      <c r="C86" s="21" t="s">
        <v>28</v>
      </c>
      <c r="D86" s="21"/>
      <c r="E86" s="38"/>
    </row>
    <row r="87" spans="1:5" s="89" customFormat="1" ht="24" customHeight="1" x14ac:dyDescent="0.25">
      <c r="A87" s="25"/>
      <c r="B87" s="39"/>
      <c r="C87" s="45" t="s">
        <v>33</v>
      </c>
      <c r="D87" s="45"/>
      <c r="E87" s="42">
        <f>SUM(E85:E86)</f>
        <v>0</v>
      </c>
    </row>
    <row r="88" spans="1:5" s="89" customFormat="1" ht="24" customHeight="1" x14ac:dyDescent="0.25">
      <c r="A88" s="25"/>
      <c r="B88" s="39"/>
      <c r="C88" s="35" t="s">
        <v>62</v>
      </c>
      <c r="D88" s="24"/>
      <c r="E88" s="36">
        <f>IF($E$87*5%&lt;=$E$86,$E$87*5%,$E$87*5%)</f>
        <v>0</v>
      </c>
    </row>
    <row r="89" spans="1:5" s="89" customFormat="1" ht="10.15" customHeight="1" thickBot="1" x14ac:dyDescent="0.3">
      <c r="A89" s="81"/>
      <c r="B89" s="62"/>
      <c r="C89" s="23"/>
      <c r="D89" s="23"/>
      <c r="E89" s="30"/>
    </row>
    <row r="90" spans="1:5" s="89" customFormat="1" ht="19.899999999999999" customHeight="1" thickBot="1" x14ac:dyDescent="0.3">
      <c r="A90" s="80"/>
      <c r="B90" s="22"/>
      <c r="C90" s="23"/>
      <c r="D90" s="23"/>
      <c r="E90" s="32"/>
    </row>
    <row r="91" spans="1:5" s="89" customFormat="1" ht="15.95" customHeight="1" x14ac:dyDescent="0.25">
      <c r="A91" s="67" t="s">
        <v>96</v>
      </c>
      <c r="B91" s="67"/>
      <c r="C91" s="20"/>
      <c r="D91" s="20"/>
      <c r="E91" s="33"/>
    </row>
    <row r="92" spans="1:5" s="89" customFormat="1" ht="24" customHeight="1" x14ac:dyDescent="0.25">
      <c r="A92" s="25" t="s">
        <v>97</v>
      </c>
      <c r="B92" s="25"/>
      <c r="C92" s="35" t="s">
        <v>67</v>
      </c>
      <c r="D92" s="35"/>
      <c r="E92" s="38"/>
    </row>
    <row r="93" spans="1:5" s="89" customFormat="1" ht="24" customHeight="1" x14ac:dyDescent="0.25">
      <c r="A93" s="25"/>
      <c r="B93" s="39"/>
      <c r="C93" s="35" t="s">
        <v>81</v>
      </c>
      <c r="D93" s="35"/>
      <c r="E93" s="36">
        <f>E63</f>
        <v>0</v>
      </c>
    </row>
    <row r="94" spans="1:5" s="89" customFormat="1" ht="24" customHeight="1" x14ac:dyDescent="0.25">
      <c r="A94" s="25"/>
      <c r="B94" s="39"/>
      <c r="C94" s="35" t="s">
        <v>31</v>
      </c>
      <c r="D94" s="35"/>
      <c r="E94" s="38"/>
    </row>
    <row r="95" spans="1:5" s="89" customFormat="1" ht="24" customHeight="1" x14ac:dyDescent="0.25">
      <c r="A95" s="73"/>
      <c r="B95" s="15"/>
      <c r="C95" s="35" t="s">
        <v>33</v>
      </c>
      <c r="D95" s="35"/>
      <c r="E95" s="36">
        <f>E92+E93-E94</f>
        <v>0</v>
      </c>
    </row>
    <row r="96" spans="1:5" s="89" customFormat="1" ht="24" customHeight="1" x14ac:dyDescent="0.25">
      <c r="A96" s="73"/>
      <c r="B96" s="15"/>
      <c r="C96" s="35" t="s">
        <v>63</v>
      </c>
      <c r="D96" s="35"/>
      <c r="E96" s="36">
        <f>E95*6.5%</f>
        <v>0</v>
      </c>
    </row>
    <row r="97" spans="1:5" s="89" customFormat="1" ht="10.15" customHeight="1" thickBot="1" x14ac:dyDescent="0.3">
      <c r="A97" s="80"/>
      <c r="B97" s="22"/>
      <c r="C97" s="23"/>
      <c r="D97" s="23"/>
      <c r="E97" s="30"/>
    </row>
    <row r="98" spans="1:5" s="89" customFormat="1" ht="15.95" customHeight="1" x14ac:dyDescent="0.25">
      <c r="A98" s="68" t="s">
        <v>91</v>
      </c>
      <c r="B98" s="68"/>
      <c r="C98" s="20"/>
      <c r="D98" s="20"/>
      <c r="E98" s="59"/>
    </row>
    <row r="99" spans="1:5" s="89" customFormat="1" ht="24" customHeight="1" x14ac:dyDescent="0.25">
      <c r="A99" s="25" t="s">
        <v>98</v>
      </c>
      <c r="B99" s="39"/>
      <c r="C99" s="35" t="s">
        <v>66</v>
      </c>
      <c r="D99" s="35"/>
      <c r="E99" s="38"/>
    </row>
    <row r="100" spans="1:5" s="89" customFormat="1" ht="24" customHeight="1" x14ac:dyDescent="0.25">
      <c r="A100" s="25"/>
      <c r="B100" s="39"/>
      <c r="C100" s="35" t="s">
        <v>31</v>
      </c>
      <c r="D100" s="35"/>
      <c r="E100" s="38"/>
    </row>
    <row r="101" spans="1:5" s="89" customFormat="1" ht="24" customHeight="1" x14ac:dyDescent="0.25">
      <c r="A101" s="25"/>
      <c r="B101" s="39"/>
      <c r="C101" s="35" t="s">
        <v>33</v>
      </c>
      <c r="D101" s="35"/>
      <c r="E101" s="36">
        <f>E99-E100</f>
        <v>0</v>
      </c>
    </row>
    <row r="102" spans="1:5" s="89" customFormat="1" ht="24" customHeight="1" x14ac:dyDescent="0.25">
      <c r="A102" s="73"/>
      <c r="B102" s="15"/>
      <c r="C102" s="35" t="s">
        <v>65</v>
      </c>
      <c r="D102" s="35"/>
      <c r="E102" s="36">
        <f>($E$101*10%)</f>
        <v>0</v>
      </c>
    </row>
    <row r="103" spans="1:5" s="89" customFormat="1" ht="10.15" customHeight="1" thickBot="1" x14ac:dyDescent="0.3">
      <c r="A103" s="80"/>
      <c r="B103" s="22"/>
      <c r="C103" s="23"/>
      <c r="D103" s="23"/>
      <c r="E103" s="30"/>
    </row>
    <row r="104" spans="1:5" s="91" customFormat="1" ht="15.95" customHeight="1" x14ac:dyDescent="0.25">
      <c r="A104" s="68" t="s">
        <v>91</v>
      </c>
      <c r="B104" s="66"/>
      <c r="C104" s="69"/>
      <c r="D104" s="69"/>
      <c r="E104" s="70"/>
    </row>
    <row r="105" spans="1:5" s="89" customFormat="1" ht="24" customHeight="1" x14ac:dyDescent="0.25">
      <c r="A105" s="25" t="s">
        <v>99</v>
      </c>
      <c r="B105" s="39"/>
      <c r="C105" s="21" t="s">
        <v>68</v>
      </c>
      <c r="D105" s="21"/>
      <c r="E105" s="38"/>
    </row>
    <row r="106" spans="1:5" s="89" customFormat="1" ht="24" customHeight="1" x14ac:dyDescent="0.25">
      <c r="A106" s="25"/>
      <c r="B106" s="39"/>
      <c r="C106" s="35" t="s">
        <v>65</v>
      </c>
      <c r="D106" s="35"/>
      <c r="E106" s="36">
        <f>E105*10%</f>
        <v>0</v>
      </c>
    </row>
    <row r="107" spans="1:5" s="89" customFormat="1" ht="10.15" customHeight="1" thickBot="1" x14ac:dyDescent="0.3">
      <c r="A107" s="81"/>
      <c r="B107" s="62"/>
      <c r="C107" s="23"/>
      <c r="D107" s="23"/>
      <c r="E107" s="60"/>
    </row>
    <row r="108" spans="1:5" s="91" customFormat="1" ht="15.95" customHeight="1" x14ac:dyDescent="0.25">
      <c r="A108" s="68" t="s">
        <v>91</v>
      </c>
      <c r="B108" s="66"/>
      <c r="C108" s="69"/>
      <c r="D108" s="69"/>
      <c r="E108" s="70"/>
    </row>
    <row r="109" spans="1:5" s="91" customFormat="1" ht="15.95" customHeight="1" x14ac:dyDescent="0.25">
      <c r="A109" s="67" t="s">
        <v>101</v>
      </c>
      <c r="B109" s="72"/>
      <c r="C109" s="69"/>
      <c r="D109" s="69"/>
      <c r="E109" s="71"/>
    </row>
    <row r="110" spans="1:5" s="89" customFormat="1" ht="24" customHeight="1" x14ac:dyDescent="0.25">
      <c r="A110" s="25" t="s">
        <v>100</v>
      </c>
      <c r="B110" s="39"/>
      <c r="C110" s="35" t="s">
        <v>68</v>
      </c>
      <c r="D110" s="35"/>
      <c r="E110" s="38"/>
    </row>
    <row r="111" spans="1:5" s="89" customFormat="1" ht="24" customHeight="1" x14ac:dyDescent="0.25">
      <c r="A111" s="25"/>
      <c r="B111" s="39"/>
      <c r="C111" s="35" t="s">
        <v>65</v>
      </c>
      <c r="D111" s="35"/>
      <c r="E111" s="36">
        <f>E110*10%</f>
        <v>0</v>
      </c>
    </row>
    <row r="112" spans="1:5" s="89" customFormat="1" ht="10.15" customHeight="1" thickBot="1" x14ac:dyDescent="0.3">
      <c r="A112" s="81"/>
      <c r="B112" s="62"/>
      <c r="C112" s="23"/>
      <c r="D112" s="23"/>
      <c r="E112" s="60"/>
    </row>
    <row r="113" spans="1:5" s="89" customFormat="1" ht="15.95" customHeight="1" x14ac:dyDescent="0.25">
      <c r="A113" s="68" t="s">
        <v>102</v>
      </c>
      <c r="B113" s="66"/>
      <c r="C113" s="20"/>
      <c r="D113" s="20"/>
      <c r="E113" s="34"/>
    </row>
    <row r="114" spans="1:5" s="89" customFormat="1" ht="24" customHeight="1" x14ac:dyDescent="0.25">
      <c r="A114" s="25" t="s">
        <v>103</v>
      </c>
      <c r="B114" s="39"/>
      <c r="C114" s="35" t="s">
        <v>34</v>
      </c>
      <c r="D114" s="35"/>
      <c r="E114" s="38"/>
    </row>
    <row r="115" spans="1:5" s="89" customFormat="1" ht="24" customHeight="1" x14ac:dyDescent="0.25">
      <c r="A115" s="25"/>
      <c r="B115" s="39"/>
      <c r="C115" s="35" t="s">
        <v>59</v>
      </c>
      <c r="D115" s="35"/>
      <c r="E115" s="38"/>
    </row>
    <row r="116" spans="1:5" s="89" customFormat="1" ht="24" customHeight="1" x14ac:dyDescent="0.25">
      <c r="A116" s="25"/>
      <c r="B116" s="25"/>
      <c r="C116" s="35" t="s">
        <v>28</v>
      </c>
      <c r="D116" s="35"/>
      <c r="E116" s="38"/>
    </row>
    <row r="117" spans="1:5" s="89" customFormat="1" ht="24" customHeight="1" x14ac:dyDescent="0.25">
      <c r="A117" s="7"/>
      <c r="B117" s="2"/>
      <c r="C117" s="35" t="s">
        <v>58</v>
      </c>
      <c r="D117" s="35"/>
      <c r="E117" s="38"/>
    </row>
    <row r="118" spans="1:5" s="89" customFormat="1" ht="24" customHeight="1" x14ac:dyDescent="0.25">
      <c r="A118" s="7"/>
      <c r="B118" s="2"/>
      <c r="C118" s="35" t="s">
        <v>35</v>
      </c>
      <c r="D118" s="35"/>
      <c r="E118" s="36">
        <f>E115+E116-E117</f>
        <v>0</v>
      </c>
    </row>
    <row r="119" spans="1:5" s="89" customFormat="1" ht="24" customHeight="1" x14ac:dyDescent="0.25">
      <c r="A119" s="7"/>
      <c r="B119" s="2"/>
      <c r="C119" s="35" t="s">
        <v>29</v>
      </c>
      <c r="D119" s="35"/>
      <c r="E119" s="38"/>
    </row>
    <row r="120" spans="1:5" s="89" customFormat="1" ht="24" customHeight="1" x14ac:dyDescent="0.25">
      <c r="A120" s="73"/>
      <c r="B120" s="15"/>
      <c r="C120" s="35" t="s">
        <v>61</v>
      </c>
      <c r="D120" s="35"/>
      <c r="E120" s="36">
        <f>IF(E118-E119&gt;0,E118-E119,0)</f>
        <v>0</v>
      </c>
    </row>
    <row r="121" spans="1:5" s="89" customFormat="1" ht="10.15" customHeight="1" thickBot="1" x14ac:dyDescent="0.3">
      <c r="A121" s="80"/>
      <c r="B121" s="22"/>
      <c r="C121" s="23"/>
      <c r="D121" s="23"/>
      <c r="E121" s="60"/>
    </row>
    <row r="122" spans="1:5" s="89" customFormat="1" ht="15.95" customHeight="1" x14ac:dyDescent="0.25">
      <c r="A122" s="25" t="s">
        <v>102</v>
      </c>
      <c r="B122" s="39"/>
      <c r="C122" s="20"/>
      <c r="D122" s="20"/>
      <c r="E122" s="59"/>
    </row>
    <row r="123" spans="1:5" s="89" customFormat="1" ht="26.1" customHeight="1" x14ac:dyDescent="0.25">
      <c r="A123" s="25" t="s">
        <v>103</v>
      </c>
      <c r="B123" s="39"/>
      <c r="C123" s="35" t="s">
        <v>36</v>
      </c>
      <c r="D123" s="35"/>
      <c r="E123" s="38"/>
    </row>
    <row r="124" spans="1:5" s="89" customFormat="1" ht="24" customHeight="1" x14ac:dyDescent="0.25">
      <c r="A124" s="11"/>
      <c r="B124" s="40"/>
      <c r="C124" s="35" t="s">
        <v>59</v>
      </c>
      <c r="D124" s="35"/>
      <c r="E124" s="38"/>
    </row>
    <row r="125" spans="1:5" s="89" customFormat="1" ht="24" customHeight="1" x14ac:dyDescent="0.25">
      <c r="A125" s="7"/>
      <c r="B125" s="2"/>
      <c r="C125" s="35" t="s">
        <v>28</v>
      </c>
      <c r="D125" s="35"/>
      <c r="E125" s="38"/>
    </row>
    <row r="126" spans="1:5" s="89" customFormat="1" ht="24" customHeight="1" x14ac:dyDescent="0.25">
      <c r="A126" s="7"/>
      <c r="B126" s="2"/>
      <c r="C126" s="35" t="s">
        <v>60</v>
      </c>
      <c r="D126" s="35"/>
      <c r="E126" s="38"/>
    </row>
    <row r="127" spans="1:5" s="89" customFormat="1" ht="24" customHeight="1" x14ac:dyDescent="0.25">
      <c r="A127" s="7"/>
      <c r="B127" s="2"/>
      <c r="C127" s="35" t="s">
        <v>35</v>
      </c>
      <c r="D127" s="35"/>
      <c r="E127" s="36">
        <f>E124+E125-E126</f>
        <v>0</v>
      </c>
    </row>
    <row r="128" spans="1:5" s="89" customFormat="1" ht="24" customHeight="1" x14ac:dyDescent="0.25">
      <c r="A128" s="7"/>
      <c r="B128" s="2"/>
      <c r="C128" s="35" t="s">
        <v>29</v>
      </c>
      <c r="D128" s="35"/>
      <c r="E128" s="38"/>
    </row>
    <row r="129" spans="1:5" s="89" customFormat="1" ht="24" customHeight="1" x14ac:dyDescent="0.25">
      <c r="A129" s="73"/>
      <c r="B129" s="15"/>
      <c r="C129" s="35" t="s">
        <v>61</v>
      </c>
      <c r="D129" s="35"/>
      <c r="E129" s="36">
        <f>IF(E127-E128&gt;0,E127-E128,0)</f>
        <v>0</v>
      </c>
    </row>
    <row r="130" spans="1:5" s="89" customFormat="1" ht="10.15" customHeight="1" thickBot="1" x14ac:dyDescent="0.3">
      <c r="A130" s="80"/>
      <c r="B130" s="22"/>
      <c r="C130" s="23"/>
      <c r="D130" s="23"/>
      <c r="E130" s="60"/>
    </row>
    <row r="131" spans="1:5" s="89" customFormat="1" ht="24" customHeight="1" x14ac:dyDescent="0.25">
      <c r="A131" s="82" t="s">
        <v>37</v>
      </c>
      <c r="B131" s="37"/>
      <c r="C131" s="37"/>
      <c r="D131" s="26"/>
      <c r="E131" s="27"/>
    </row>
    <row r="132" spans="1:5" s="89" customFormat="1" ht="24" customHeight="1" thickBot="1" x14ac:dyDescent="0.3">
      <c r="A132" s="28" t="s">
        <v>38</v>
      </c>
      <c r="B132" s="86"/>
      <c r="C132" s="87"/>
      <c r="E132" s="28"/>
    </row>
    <row r="133" spans="1:5" s="89" customFormat="1" ht="5.45" customHeight="1" x14ac:dyDescent="0.25">
      <c r="A133" s="92"/>
      <c r="B133" s="93"/>
      <c r="C133" s="94"/>
      <c r="D133" s="94"/>
      <c r="E133" s="94"/>
    </row>
    <row r="134" spans="1:5" s="89" customFormat="1" ht="19.899999999999999" customHeight="1" x14ac:dyDescent="0.25">
      <c r="A134" s="83"/>
      <c r="B134" s="85" t="s">
        <v>39</v>
      </c>
      <c r="D134" s="61"/>
      <c r="E134" s="61"/>
    </row>
    <row r="135" spans="1:5" s="89" customFormat="1" ht="19.899999999999999" customHeight="1" x14ac:dyDescent="0.25">
      <c r="A135" s="83"/>
      <c r="B135" s="84"/>
      <c r="C135" s="28"/>
      <c r="D135" s="28"/>
      <c r="E135" s="28"/>
    </row>
    <row r="136" spans="1:5" s="89" customFormat="1" ht="19.899999999999999" customHeight="1" x14ac:dyDescent="0.25">
      <c r="A136" s="75" t="s">
        <v>108</v>
      </c>
      <c r="B136" s="85" t="s">
        <v>40</v>
      </c>
      <c r="D136" s="28"/>
      <c r="E136" s="28"/>
    </row>
    <row r="137" spans="1:5" s="89" customFormat="1" ht="19.899999999999999" customHeight="1" x14ac:dyDescent="0.25">
      <c r="A137" s="95"/>
      <c r="B137" s="95"/>
      <c r="C137" s="53"/>
      <c r="D137" s="53"/>
      <c r="E137" s="53"/>
    </row>
    <row r="138" spans="1:5" s="89" customFormat="1" ht="19.899999999999999" customHeight="1" x14ac:dyDescent="0.25">
      <c r="A138" s="95"/>
      <c r="B138" s="95"/>
      <c r="C138" s="53"/>
      <c r="D138" s="53"/>
      <c r="E138" s="96"/>
    </row>
    <row r="139" spans="1:5" s="89" customFormat="1" ht="19.899999999999999" customHeight="1" x14ac:dyDescent="0.25">
      <c r="A139" s="95"/>
      <c r="B139" s="95"/>
      <c r="C139" s="53"/>
      <c r="D139" s="53"/>
      <c r="E139" s="96"/>
    </row>
    <row r="140" spans="1:5" s="89" customFormat="1" ht="19.899999999999999" customHeight="1" x14ac:dyDescent="0.25">
      <c r="A140" s="95"/>
      <c r="B140" s="95"/>
      <c r="C140" s="53"/>
      <c r="D140" s="53"/>
      <c r="E140" s="96"/>
    </row>
    <row r="141" spans="1:5" s="89" customFormat="1" ht="19.899999999999999" customHeight="1" x14ac:dyDescent="0.25">
      <c r="A141" s="95"/>
      <c r="B141" s="95"/>
      <c r="C141" s="53"/>
      <c r="D141" s="53"/>
      <c r="E141" s="96"/>
    </row>
    <row r="142" spans="1:5" s="89" customFormat="1" ht="19.899999999999999" customHeight="1" x14ac:dyDescent="0.25">
      <c r="A142" s="95"/>
      <c r="B142" s="95"/>
      <c r="C142" s="53"/>
      <c r="D142" s="53"/>
      <c r="E142" s="96"/>
    </row>
    <row r="143" spans="1:5" s="89" customFormat="1" ht="19.899999999999999" customHeight="1" x14ac:dyDescent="0.25">
      <c r="A143" s="95"/>
      <c r="B143" s="95"/>
      <c r="C143" s="53"/>
      <c r="D143" s="53"/>
      <c r="E143" s="96"/>
    </row>
    <row r="144" spans="1:5" s="89" customFormat="1" ht="19.899999999999999" customHeight="1" x14ac:dyDescent="0.25">
      <c r="A144" s="95"/>
      <c r="B144" s="95"/>
      <c r="C144" s="53"/>
      <c r="D144" s="53"/>
      <c r="E144" s="96"/>
    </row>
    <row r="145" spans="1:5" s="89" customFormat="1" ht="19.899999999999999" customHeight="1" x14ac:dyDescent="0.25">
      <c r="A145" s="95"/>
      <c r="B145" s="95"/>
      <c r="C145" s="53"/>
      <c r="D145" s="53"/>
      <c r="E145" s="96"/>
    </row>
    <row r="146" spans="1:5" s="89" customFormat="1" ht="19.899999999999999" customHeight="1" x14ac:dyDescent="0.25">
      <c r="A146" s="95"/>
      <c r="B146" s="95"/>
      <c r="C146" s="53"/>
      <c r="D146" s="53"/>
      <c r="E146" s="96"/>
    </row>
    <row r="147" spans="1:5" s="89" customFormat="1" ht="19.899999999999999" customHeight="1" x14ac:dyDescent="0.25">
      <c r="A147" s="95"/>
      <c r="B147" s="95"/>
      <c r="C147" s="53"/>
      <c r="D147" s="53"/>
      <c r="E147" s="96"/>
    </row>
    <row r="148" spans="1:5" s="89" customFormat="1" ht="19.899999999999999" customHeight="1" x14ac:dyDescent="0.25">
      <c r="A148" s="95"/>
      <c r="B148" s="95"/>
      <c r="C148" s="53"/>
      <c r="D148" s="53"/>
      <c r="E148" s="96"/>
    </row>
    <row r="149" spans="1:5" s="89" customFormat="1" ht="19.899999999999999" customHeight="1" x14ac:dyDescent="0.25">
      <c r="A149" s="95"/>
      <c r="B149" s="95"/>
      <c r="C149" s="53"/>
      <c r="D149" s="53"/>
      <c r="E149" s="96"/>
    </row>
    <row r="150" spans="1:5" s="89" customFormat="1" ht="19.899999999999999" customHeight="1" x14ac:dyDescent="0.25">
      <c r="A150" s="95"/>
      <c r="B150" s="95"/>
      <c r="C150" s="53"/>
      <c r="D150" s="53"/>
      <c r="E150" s="96"/>
    </row>
    <row r="151" spans="1:5" s="89" customFormat="1" ht="19.899999999999999" customHeight="1" x14ac:dyDescent="0.25">
      <c r="A151" s="95"/>
      <c r="B151" s="95"/>
      <c r="C151" s="53"/>
      <c r="D151" s="53"/>
      <c r="E151" s="96"/>
    </row>
    <row r="152" spans="1:5" s="89" customFormat="1" ht="19.899999999999999" customHeight="1" x14ac:dyDescent="0.25">
      <c r="A152" s="95"/>
      <c r="B152" s="95"/>
      <c r="C152" s="53"/>
      <c r="D152" s="53"/>
      <c r="E152" s="96"/>
    </row>
    <row r="153" spans="1:5" s="89" customFormat="1" ht="19.899999999999999" customHeight="1" x14ac:dyDescent="0.25">
      <c r="A153" s="95"/>
      <c r="B153" s="95"/>
      <c r="C153" s="53"/>
      <c r="D153" s="53"/>
      <c r="E153" s="96"/>
    </row>
    <row r="154" spans="1:5" s="89" customFormat="1" ht="19.899999999999999" customHeight="1" x14ac:dyDescent="0.25">
      <c r="A154" s="95"/>
      <c r="B154" s="95"/>
      <c r="C154" s="53"/>
      <c r="D154" s="53"/>
      <c r="E154" s="96"/>
    </row>
    <row r="155" spans="1:5" s="89" customFormat="1" ht="19.899999999999999" customHeight="1" x14ac:dyDescent="0.25">
      <c r="A155" s="95"/>
      <c r="B155" s="95"/>
      <c r="C155" s="53"/>
      <c r="D155" s="53"/>
      <c r="E155" s="96"/>
    </row>
    <row r="156" spans="1:5" s="89" customFormat="1" ht="19.899999999999999" customHeight="1" x14ac:dyDescent="0.25">
      <c r="A156" s="95"/>
      <c r="B156" s="95"/>
      <c r="C156" s="53"/>
      <c r="D156" s="53"/>
      <c r="E156" s="96"/>
    </row>
    <row r="157" spans="1:5" s="89" customFormat="1" ht="19.899999999999999" customHeight="1" x14ac:dyDescent="0.25">
      <c r="A157" s="95"/>
      <c r="B157" s="95"/>
      <c r="C157" s="53"/>
      <c r="D157" s="53"/>
      <c r="E157" s="96"/>
    </row>
    <row r="158" spans="1:5" s="89" customFormat="1" ht="19.899999999999999" customHeight="1" x14ac:dyDescent="0.25">
      <c r="A158" s="95"/>
      <c r="B158" s="95"/>
      <c r="C158" s="53"/>
      <c r="D158" s="53"/>
      <c r="E158" s="96"/>
    </row>
    <row r="159" spans="1:5" s="89" customFormat="1" ht="19.899999999999999" customHeight="1" x14ac:dyDescent="0.25">
      <c r="A159" s="95"/>
      <c r="B159" s="95"/>
      <c r="C159" s="53"/>
      <c r="D159" s="53"/>
      <c r="E159" s="96"/>
    </row>
    <row r="160" spans="1:5" s="89" customFormat="1" ht="19.899999999999999" customHeight="1" x14ac:dyDescent="0.25">
      <c r="A160" s="95"/>
      <c r="B160" s="95"/>
      <c r="C160" s="53"/>
      <c r="D160" s="53"/>
      <c r="E160" s="96"/>
    </row>
    <row r="161" spans="1:5" s="89" customFormat="1" ht="19.899999999999999" customHeight="1" x14ac:dyDescent="0.25">
      <c r="A161" s="95"/>
      <c r="B161" s="95"/>
      <c r="C161" s="53"/>
      <c r="D161" s="53"/>
      <c r="E161" s="96"/>
    </row>
    <row r="162" spans="1:5" s="89" customFormat="1" ht="19.899999999999999" customHeight="1" x14ac:dyDescent="0.25">
      <c r="A162" s="95"/>
      <c r="B162" s="95"/>
      <c r="C162" s="53"/>
      <c r="D162" s="53"/>
      <c r="E162" s="96"/>
    </row>
    <row r="163" spans="1:5" s="89" customFormat="1" ht="19.899999999999999" customHeight="1" x14ac:dyDescent="0.25">
      <c r="A163" s="95"/>
      <c r="B163" s="95"/>
      <c r="C163" s="53"/>
      <c r="D163" s="53"/>
      <c r="E163" s="96"/>
    </row>
    <row r="164" spans="1:5" s="89" customFormat="1" ht="19.899999999999999" customHeight="1" x14ac:dyDescent="0.25">
      <c r="A164" s="95"/>
      <c r="B164" s="95"/>
      <c r="C164" s="53"/>
      <c r="D164" s="53"/>
      <c r="E164" s="96"/>
    </row>
    <row r="165" spans="1:5" s="89" customFormat="1" ht="19.899999999999999" customHeight="1" x14ac:dyDescent="0.25">
      <c r="A165" s="95"/>
      <c r="B165" s="95"/>
      <c r="C165" s="53"/>
      <c r="D165" s="53"/>
      <c r="E165" s="96"/>
    </row>
    <row r="166" spans="1:5" s="89" customFormat="1" ht="19.899999999999999" customHeight="1" x14ac:dyDescent="0.25">
      <c r="A166" s="95"/>
      <c r="B166" s="95"/>
      <c r="C166" s="53"/>
      <c r="D166" s="53"/>
      <c r="E166" s="96"/>
    </row>
    <row r="167" spans="1:5" s="89" customFormat="1" ht="19.899999999999999" customHeight="1" x14ac:dyDescent="0.25">
      <c r="A167" s="95"/>
      <c r="B167" s="95"/>
      <c r="C167" s="53"/>
      <c r="D167" s="53"/>
      <c r="E167" s="96"/>
    </row>
    <row r="168" spans="1:5" s="89" customFormat="1" ht="19.899999999999999" customHeight="1" x14ac:dyDescent="0.25">
      <c r="A168" s="95"/>
      <c r="B168" s="95"/>
      <c r="C168" s="53"/>
      <c r="D168" s="53"/>
      <c r="E168" s="96"/>
    </row>
    <row r="169" spans="1:5" s="89" customFormat="1" ht="19.899999999999999" customHeight="1" x14ac:dyDescent="0.25">
      <c r="A169" s="95"/>
      <c r="B169" s="95"/>
      <c r="C169" s="53"/>
      <c r="D169" s="53"/>
      <c r="E169" s="96"/>
    </row>
    <row r="170" spans="1:5" s="89" customFormat="1" ht="19.899999999999999" customHeight="1" x14ac:dyDescent="0.25">
      <c r="A170" s="95"/>
      <c r="B170" s="95"/>
      <c r="C170" s="53"/>
      <c r="D170" s="53"/>
      <c r="E170" s="96"/>
    </row>
    <row r="171" spans="1:5" s="89" customFormat="1" ht="19.899999999999999" customHeight="1" x14ac:dyDescent="0.25">
      <c r="A171" s="95"/>
      <c r="B171" s="95"/>
      <c r="C171" s="53"/>
      <c r="D171" s="53"/>
      <c r="E171" s="96"/>
    </row>
    <row r="172" spans="1:5" s="89" customFormat="1" ht="19.899999999999999" customHeight="1" x14ac:dyDescent="0.25">
      <c r="A172" s="95"/>
      <c r="B172" s="95"/>
      <c r="C172" s="53"/>
      <c r="D172" s="53"/>
      <c r="E172" s="96"/>
    </row>
    <row r="173" spans="1:5" s="89" customFormat="1" ht="19.899999999999999" customHeight="1" x14ac:dyDescent="0.25">
      <c r="A173" s="95"/>
      <c r="B173" s="95"/>
      <c r="C173" s="53"/>
      <c r="D173" s="53"/>
      <c r="E173" s="96"/>
    </row>
    <row r="174" spans="1:5" s="89" customFormat="1" ht="19.899999999999999" customHeight="1" x14ac:dyDescent="0.25">
      <c r="A174" s="95"/>
      <c r="B174" s="95"/>
      <c r="C174" s="53"/>
      <c r="D174" s="53"/>
      <c r="E174" s="96"/>
    </row>
    <row r="175" spans="1:5" s="89" customFormat="1" ht="19.899999999999999" customHeight="1" x14ac:dyDescent="0.25">
      <c r="A175" s="95"/>
      <c r="B175" s="95"/>
      <c r="C175" s="53"/>
      <c r="D175" s="53"/>
      <c r="E175" s="96"/>
    </row>
    <row r="176" spans="1:5" s="89" customFormat="1" ht="19.899999999999999" customHeight="1" x14ac:dyDescent="0.25">
      <c r="A176" s="95"/>
      <c r="B176" s="95"/>
      <c r="C176" s="53"/>
      <c r="D176" s="53"/>
      <c r="E176" s="96"/>
    </row>
    <row r="177" spans="1:5" s="89" customFormat="1" ht="19.899999999999999" customHeight="1" x14ac:dyDescent="0.25">
      <c r="A177" s="95"/>
      <c r="B177" s="95"/>
      <c r="C177" s="53"/>
      <c r="D177" s="53"/>
      <c r="E177" s="96"/>
    </row>
    <row r="178" spans="1:5" s="89" customFormat="1" ht="19.899999999999999" customHeight="1" x14ac:dyDescent="0.25">
      <c r="A178" s="95"/>
      <c r="B178" s="95"/>
      <c r="C178" s="53"/>
      <c r="D178" s="53"/>
      <c r="E178" s="96"/>
    </row>
    <row r="179" spans="1:5" s="89" customFormat="1" ht="19.899999999999999" customHeight="1" x14ac:dyDescent="0.25">
      <c r="A179" s="95"/>
      <c r="B179" s="95"/>
      <c r="C179" s="53"/>
      <c r="D179" s="53"/>
      <c r="E179" s="96"/>
    </row>
    <row r="180" spans="1:5" s="89" customFormat="1" ht="19.899999999999999" customHeight="1" x14ac:dyDescent="0.25">
      <c r="A180" s="95"/>
      <c r="B180" s="95"/>
      <c r="C180" s="53"/>
      <c r="D180" s="53"/>
      <c r="E180" s="96"/>
    </row>
    <row r="181" spans="1:5" s="89" customFormat="1" ht="19.899999999999999" customHeight="1" x14ac:dyDescent="0.25">
      <c r="A181" s="95"/>
      <c r="B181" s="95"/>
      <c r="C181" s="53"/>
      <c r="D181" s="53"/>
      <c r="E181" s="96"/>
    </row>
    <row r="182" spans="1:5" s="89" customFormat="1" ht="19.899999999999999" customHeight="1" x14ac:dyDescent="0.25">
      <c r="A182" s="95"/>
      <c r="B182" s="95"/>
      <c r="C182" s="53"/>
      <c r="D182" s="53"/>
      <c r="E182" s="96"/>
    </row>
    <row r="183" spans="1:5" s="89" customFormat="1" ht="19.899999999999999" customHeight="1" x14ac:dyDescent="0.25">
      <c r="A183" s="95"/>
      <c r="B183" s="95"/>
      <c r="C183" s="53"/>
      <c r="D183" s="53"/>
      <c r="E183" s="96"/>
    </row>
    <row r="184" spans="1:5" s="89" customFormat="1" ht="19.899999999999999" customHeight="1" x14ac:dyDescent="0.25">
      <c r="A184" s="95"/>
      <c r="B184" s="95"/>
      <c r="C184" s="53"/>
      <c r="D184" s="53"/>
      <c r="E184" s="96"/>
    </row>
    <row r="185" spans="1:5" s="89" customFormat="1" ht="19.899999999999999" customHeight="1" x14ac:dyDescent="0.25">
      <c r="A185" s="95"/>
      <c r="B185" s="95"/>
      <c r="C185" s="53"/>
      <c r="D185" s="53"/>
      <c r="E185" s="96"/>
    </row>
    <row r="186" spans="1:5" s="89" customFormat="1" ht="19.899999999999999" customHeight="1" x14ac:dyDescent="0.25">
      <c r="A186" s="95"/>
      <c r="B186" s="95"/>
      <c r="C186" s="53"/>
      <c r="D186" s="53"/>
      <c r="E186" s="96"/>
    </row>
    <row r="187" spans="1:5" s="89" customFormat="1" ht="19.899999999999999" customHeight="1" x14ac:dyDescent="0.25">
      <c r="A187" s="95"/>
      <c r="B187" s="95"/>
      <c r="C187" s="53"/>
      <c r="D187" s="53"/>
      <c r="E187" s="96"/>
    </row>
    <row r="188" spans="1:5" s="89" customFormat="1" ht="19.899999999999999" customHeight="1" x14ac:dyDescent="0.25">
      <c r="A188" s="95"/>
      <c r="B188" s="95"/>
      <c r="C188" s="53"/>
      <c r="D188" s="53"/>
      <c r="E188" s="96"/>
    </row>
    <row r="189" spans="1:5" s="89" customFormat="1" ht="19.899999999999999" customHeight="1" x14ac:dyDescent="0.25">
      <c r="A189" s="95"/>
      <c r="B189" s="95"/>
      <c r="C189" s="53"/>
      <c r="D189" s="53"/>
      <c r="E189" s="96"/>
    </row>
    <row r="190" spans="1:5" s="89" customFormat="1" ht="19.899999999999999" customHeight="1" x14ac:dyDescent="0.25">
      <c r="A190" s="95"/>
      <c r="B190" s="95"/>
      <c r="C190" s="53"/>
      <c r="D190" s="53"/>
      <c r="E190" s="96"/>
    </row>
    <row r="191" spans="1:5" s="89" customFormat="1" ht="19.899999999999999" customHeight="1" x14ac:dyDescent="0.25">
      <c r="A191" s="95"/>
      <c r="B191" s="95"/>
      <c r="C191" s="53"/>
      <c r="D191" s="53"/>
      <c r="E191" s="96"/>
    </row>
    <row r="192" spans="1:5" s="89" customFormat="1" ht="19.899999999999999" customHeight="1" x14ac:dyDescent="0.25">
      <c r="A192" s="95"/>
      <c r="B192" s="95"/>
      <c r="C192" s="53"/>
      <c r="D192" s="53"/>
      <c r="E192" s="96"/>
    </row>
    <row r="193" spans="1:5" s="89" customFormat="1" ht="19.899999999999999" customHeight="1" x14ac:dyDescent="0.25">
      <c r="A193" s="95"/>
      <c r="B193" s="95"/>
      <c r="C193" s="53"/>
      <c r="D193" s="53"/>
      <c r="E193" s="96"/>
    </row>
    <row r="194" spans="1:5" s="89" customFormat="1" ht="19.899999999999999" customHeight="1" x14ac:dyDescent="0.25">
      <c r="A194" s="95"/>
      <c r="B194" s="95"/>
      <c r="C194" s="53"/>
      <c r="D194" s="53"/>
      <c r="E194" s="96"/>
    </row>
    <row r="195" spans="1:5" s="89" customFormat="1" ht="19.899999999999999" customHeight="1" x14ac:dyDescent="0.25">
      <c r="A195" s="95"/>
      <c r="B195" s="95"/>
      <c r="C195" s="53"/>
      <c r="D195" s="53"/>
      <c r="E195" s="96"/>
    </row>
    <row r="196" spans="1:5" s="89" customFormat="1" ht="19.899999999999999" customHeight="1" x14ac:dyDescent="0.25">
      <c r="A196" s="95"/>
      <c r="B196" s="95"/>
      <c r="C196" s="53"/>
      <c r="D196" s="53"/>
      <c r="E196" s="96"/>
    </row>
    <row r="197" spans="1:5" s="89" customFormat="1" ht="19.899999999999999" customHeight="1" x14ac:dyDescent="0.25">
      <c r="A197" s="95"/>
      <c r="B197" s="95"/>
      <c r="C197" s="53"/>
      <c r="D197" s="53"/>
      <c r="E197" s="96"/>
    </row>
    <row r="198" spans="1:5" s="89" customFormat="1" ht="19.899999999999999" customHeight="1" x14ac:dyDescent="0.25">
      <c r="A198" s="95"/>
      <c r="B198" s="95"/>
      <c r="C198" s="53"/>
      <c r="D198" s="53"/>
      <c r="E198" s="96"/>
    </row>
    <row r="199" spans="1:5" s="89" customFormat="1" ht="19.899999999999999" customHeight="1" x14ac:dyDescent="0.25">
      <c r="A199" s="95"/>
      <c r="B199" s="95"/>
      <c r="C199" s="53"/>
      <c r="D199" s="53"/>
      <c r="E199" s="96"/>
    </row>
    <row r="200" spans="1:5" s="89" customFormat="1" ht="25.15" customHeight="1" x14ac:dyDescent="0.25">
      <c r="A200" s="95"/>
      <c r="B200" s="95"/>
      <c r="C200" s="53"/>
      <c r="D200" s="53"/>
      <c r="E200" s="96"/>
    </row>
    <row r="201" spans="1:5" s="89" customFormat="1" ht="25.15" hidden="1" customHeight="1" x14ac:dyDescent="0.25">
      <c r="A201" s="97" t="s">
        <v>41</v>
      </c>
      <c r="B201" s="98"/>
      <c r="C201" s="99"/>
      <c r="D201" s="53"/>
      <c r="E201" s="96"/>
    </row>
    <row r="202" spans="1:5" s="89" customFormat="1" ht="25.15" hidden="1" customHeight="1" x14ac:dyDescent="0.25">
      <c r="A202" s="100" t="s">
        <v>42</v>
      </c>
      <c r="B202" s="101"/>
      <c r="C202" s="102"/>
      <c r="D202" s="53"/>
      <c r="E202" s="96"/>
    </row>
    <row r="203" spans="1:5" s="89" customFormat="1" ht="25.15" hidden="1" customHeight="1" x14ac:dyDescent="0.25">
      <c r="A203" s="100" t="s">
        <v>43</v>
      </c>
      <c r="B203" s="101"/>
      <c r="C203" s="102"/>
      <c r="D203" s="103"/>
      <c r="E203" s="104"/>
    </row>
    <row r="204" spans="1:5" s="89" customFormat="1" ht="25.15" hidden="1" customHeight="1" x14ac:dyDescent="0.25">
      <c r="A204" s="100" t="s">
        <v>44</v>
      </c>
      <c r="B204" s="101"/>
      <c r="C204" s="102"/>
      <c r="D204" s="103"/>
      <c r="E204" s="104"/>
    </row>
    <row r="205" spans="1:5" s="89" customFormat="1" ht="25.15" hidden="1" customHeight="1" x14ac:dyDescent="0.25">
      <c r="A205" s="100" t="s">
        <v>45</v>
      </c>
      <c r="B205" s="101"/>
      <c r="C205" s="105">
        <v>1</v>
      </c>
      <c r="D205" s="103"/>
      <c r="E205" s="104"/>
    </row>
    <row r="206" spans="1:5" s="89" customFormat="1" ht="25.15" hidden="1" customHeight="1" x14ac:dyDescent="0.25">
      <c r="A206" s="100" t="s">
        <v>46</v>
      </c>
      <c r="B206" s="101"/>
      <c r="C206" s="102"/>
      <c r="D206" s="103"/>
      <c r="E206" s="104"/>
    </row>
    <row r="207" spans="1:5" s="89" customFormat="1" ht="25.15" hidden="1" customHeight="1" x14ac:dyDescent="0.25">
      <c r="A207" s="100" t="s">
        <v>47</v>
      </c>
      <c r="B207" s="101"/>
      <c r="C207" s="102"/>
      <c r="D207" s="103"/>
      <c r="E207" s="104"/>
    </row>
    <row r="208" spans="1:5" s="89" customFormat="1" ht="25.15" hidden="1" customHeight="1" x14ac:dyDescent="0.25">
      <c r="A208" s="100" t="s">
        <v>48</v>
      </c>
      <c r="B208" s="101"/>
      <c r="C208" s="102"/>
      <c r="D208" s="103"/>
      <c r="E208" s="104"/>
    </row>
    <row r="209" spans="1:5" s="89" customFormat="1" ht="25.15" hidden="1" customHeight="1" x14ac:dyDescent="0.25">
      <c r="A209" s="100" t="s">
        <v>49</v>
      </c>
      <c r="B209" s="101"/>
      <c r="C209" s="102"/>
      <c r="D209" s="103"/>
      <c r="E209" s="104"/>
    </row>
    <row r="210" spans="1:5" s="89" customFormat="1" ht="25.15" hidden="1" customHeight="1" x14ac:dyDescent="0.25">
      <c r="A210" s="100" t="s">
        <v>50</v>
      </c>
      <c r="B210" s="101"/>
      <c r="C210" s="102"/>
      <c r="D210" s="103"/>
      <c r="E210" s="104"/>
    </row>
    <row r="211" spans="1:5" s="89" customFormat="1" ht="25.15" hidden="1" customHeight="1" x14ac:dyDescent="0.25">
      <c r="A211" s="106" t="s">
        <v>6</v>
      </c>
      <c r="B211" s="107"/>
      <c r="C211" s="108"/>
      <c r="D211" s="103"/>
      <c r="E211" s="104"/>
    </row>
    <row r="212" spans="1:5" s="89" customFormat="1" ht="25.15" customHeight="1" x14ac:dyDescent="0.25">
      <c r="C212" s="103"/>
      <c r="D212" s="103"/>
      <c r="E212" s="104"/>
    </row>
    <row r="213" spans="1:5" s="89" customFormat="1" ht="25.15" customHeight="1" x14ac:dyDescent="0.25">
      <c r="C213" s="103"/>
      <c r="D213" s="103"/>
      <c r="E213" s="104"/>
    </row>
    <row r="214" spans="1:5" s="89" customFormat="1" ht="25.15" customHeight="1" x14ac:dyDescent="0.25">
      <c r="C214" s="103"/>
      <c r="D214" s="103"/>
      <c r="E214" s="104"/>
    </row>
    <row r="215" spans="1:5" s="89" customFormat="1" ht="25.15" customHeight="1" x14ac:dyDescent="0.25">
      <c r="C215" s="103"/>
      <c r="D215" s="103"/>
      <c r="E215" s="104"/>
    </row>
    <row r="216" spans="1:5" s="89" customFormat="1" ht="25.15" customHeight="1" x14ac:dyDescent="0.25">
      <c r="C216" s="103"/>
      <c r="D216" s="103"/>
      <c r="E216" s="104"/>
    </row>
    <row r="217" spans="1:5" s="89" customFormat="1" ht="25.15" customHeight="1" x14ac:dyDescent="0.25">
      <c r="E217" s="109"/>
    </row>
    <row r="218" spans="1:5" ht="35.1" customHeight="1" x14ac:dyDescent="0.3">
      <c r="A218" s="110"/>
      <c r="B218" s="110"/>
      <c r="C218" s="110"/>
      <c r="D218" s="110"/>
      <c r="E218" s="111"/>
    </row>
    <row r="219" spans="1:5" ht="35.1" customHeight="1" x14ac:dyDescent="0.3">
      <c r="A219" s="110"/>
      <c r="B219" s="110"/>
      <c r="C219" s="110"/>
      <c r="D219" s="110"/>
      <c r="E219" s="111"/>
    </row>
    <row r="220" spans="1:5" ht="35.1" customHeight="1" x14ac:dyDescent="0.3">
      <c r="A220" s="110"/>
      <c r="B220" s="110"/>
      <c r="C220" s="110"/>
      <c r="D220" s="110"/>
      <c r="E220" s="111"/>
    </row>
    <row r="221" spans="1:5" ht="35.1" customHeight="1" x14ac:dyDescent="0.3">
      <c r="A221" s="110"/>
      <c r="B221" s="110"/>
      <c r="C221" s="110"/>
      <c r="D221" s="110"/>
      <c r="E221" s="111"/>
    </row>
    <row r="222" spans="1:5" ht="35.1" customHeight="1" x14ac:dyDescent="0.3">
      <c r="A222" s="110"/>
      <c r="B222" s="110"/>
      <c r="C222" s="110"/>
      <c r="D222" s="110"/>
      <c r="E222" s="111"/>
    </row>
    <row r="223" spans="1:5" ht="35.1" customHeight="1" x14ac:dyDescent="0.3">
      <c r="A223" s="110"/>
      <c r="B223" s="110"/>
      <c r="C223" s="110"/>
      <c r="D223" s="110"/>
      <c r="E223" s="111"/>
    </row>
    <row r="224" spans="1:5" ht="35.1" customHeight="1" x14ac:dyDescent="0.3">
      <c r="A224" s="110"/>
      <c r="B224" s="110"/>
      <c r="C224" s="110"/>
      <c r="D224" s="110"/>
      <c r="E224" s="111"/>
    </row>
    <row r="225" spans="1:5" ht="35.1" customHeight="1" x14ac:dyDescent="0.3">
      <c r="A225" s="110"/>
      <c r="B225" s="110"/>
      <c r="C225" s="110"/>
      <c r="D225" s="110"/>
      <c r="E225" s="111"/>
    </row>
    <row r="226" spans="1:5" ht="35.1" customHeight="1" x14ac:dyDescent="0.3">
      <c r="A226" s="110"/>
      <c r="B226" s="110"/>
      <c r="C226" s="110"/>
      <c r="D226" s="110"/>
      <c r="E226" s="111"/>
    </row>
    <row r="227" spans="1:5" ht="35.1" customHeight="1" x14ac:dyDescent="0.3">
      <c r="A227" s="110"/>
      <c r="B227" s="110"/>
      <c r="C227" s="110"/>
      <c r="D227" s="110"/>
      <c r="E227" s="111"/>
    </row>
    <row r="228" spans="1:5" ht="35.1" customHeight="1" x14ac:dyDescent="0.3">
      <c r="A228" s="110"/>
      <c r="B228" s="110"/>
      <c r="C228" s="110"/>
      <c r="D228" s="110"/>
      <c r="E228" s="111"/>
    </row>
    <row r="229" spans="1:5" ht="35.1" customHeight="1" x14ac:dyDescent="0.3">
      <c r="A229" s="110"/>
      <c r="B229" s="110"/>
      <c r="C229" s="110"/>
      <c r="D229" s="110"/>
      <c r="E229" s="111"/>
    </row>
    <row r="230" spans="1:5" ht="35.1" customHeight="1" x14ac:dyDescent="0.3">
      <c r="A230" s="110"/>
      <c r="B230" s="110"/>
      <c r="C230" s="110"/>
      <c r="D230" s="110"/>
      <c r="E230" s="111"/>
    </row>
    <row r="231" spans="1:5" ht="35.1" customHeight="1" x14ac:dyDescent="0.3">
      <c r="A231" s="110"/>
      <c r="B231" s="110"/>
      <c r="C231" s="110"/>
      <c r="D231" s="110"/>
      <c r="E231" s="111"/>
    </row>
    <row r="232" spans="1:5" ht="35.1" customHeight="1" x14ac:dyDescent="0.3">
      <c r="A232" s="110"/>
      <c r="B232" s="110"/>
      <c r="C232" s="110"/>
      <c r="D232" s="110"/>
      <c r="E232" s="111"/>
    </row>
    <row r="233" spans="1:5" ht="35.1" customHeight="1" x14ac:dyDescent="0.3">
      <c r="A233" s="110"/>
      <c r="B233" s="110"/>
      <c r="C233" s="110"/>
      <c r="D233" s="110"/>
      <c r="E233" s="111"/>
    </row>
    <row r="234" spans="1:5" ht="35.1" customHeight="1" x14ac:dyDescent="0.3">
      <c r="A234" s="110"/>
      <c r="B234" s="110"/>
      <c r="C234" s="110"/>
      <c r="D234" s="110"/>
      <c r="E234" s="111"/>
    </row>
    <row r="235" spans="1:5" ht="35.1" customHeight="1" x14ac:dyDescent="0.3">
      <c r="A235" s="110"/>
      <c r="B235" s="110"/>
      <c r="C235" s="110"/>
      <c r="D235" s="110"/>
      <c r="E235" s="111"/>
    </row>
    <row r="236" spans="1:5" ht="35.1" customHeight="1" x14ac:dyDescent="0.3">
      <c r="A236" s="110"/>
      <c r="B236" s="110"/>
      <c r="C236" s="110"/>
      <c r="D236" s="110"/>
      <c r="E236" s="111"/>
    </row>
    <row r="237" spans="1:5" ht="35.1" customHeight="1" x14ac:dyDescent="0.3">
      <c r="A237" s="110"/>
      <c r="B237" s="110"/>
      <c r="C237" s="110"/>
      <c r="D237" s="110"/>
      <c r="E237" s="111"/>
    </row>
    <row r="238" spans="1:5" ht="35.1" customHeight="1" x14ac:dyDescent="0.3">
      <c r="A238" s="110"/>
      <c r="B238" s="110"/>
      <c r="C238" s="110"/>
      <c r="D238" s="110"/>
      <c r="E238" s="111"/>
    </row>
    <row r="239" spans="1:5" ht="35.1" customHeight="1" x14ac:dyDescent="0.25"/>
    <row r="240" spans="1:5" ht="35.1" customHeight="1" x14ac:dyDescent="0.25"/>
    <row r="241" ht="35.1" customHeight="1" x14ac:dyDescent="0.25"/>
    <row r="242" ht="35.1" customHeight="1" x14ac:dyDescent="0.25"/>
    <row r="243" ht="35.1" customHeight="1" x14ac:dyDescent="0.25"/>
    <row r="244" ht="35.1" customHeight="1" x14ac:dyDescent="0.25"/>
    <row r="245" ht="35.1" customHeight="1" x14ac:dyDescent="0.25"/>
    <row r="246" ht="35.1" customHeight="1" x14ac:dyDescent="0.25"/>
  </sheetData>
  <sheetProtection algorithmName="SHA-512" hashValue="W/7grnZJjINiVpvI36fhz084o8XhtrsrDoL9mKwxCrp4CE5EjtpRNEwTqCkc3FHvzHw0GpO3HLTydZfMudQvtw==" saltValue="1AMwsX4SXAg6S5c0e9b9Gg==" spinCount="100000" sheet="1" selectLockedCells="1"/>
  <customSheetViews>
    <customSheetView guid="{5287BBE6-7FAA-4193-83C5-E24E05EE23C1}" showPageBreaks="1" showGridLines="0" fitToPage="1" topLeftCell="A135">
      <selection activeCell="G1" sqref="A1:G136"/>
      <rowBreaks count="2" manualBreakCount="2">
        <brk id="42" max="16383" man="1"/>
        <brk id="87" max="16383" man="1"/>
      </rowBreaks>
      <pageMargins left="0" right="0" top="0" bottom="0" header="0" footer="0"/>
      <pageSetup paperSize="9" scale="86" fitToHeight="0" orientation="portrait" r:id="rId1"/>
      <headerFooter alignWithMargins="0"/>
    </customSheetView>
  </customSheetViews>
  <conditionalFormatting sqref="C2">
    <cfRule type="containsBlanks" dxfId="8" priority="54">
      <formula>LEN(TRIM(C2))=0</formula>
    </cfRule>
  </conditionalFormatting>
  <conditionalFormatting sqref="E3">
    <cfRule type="containsBlanks" dxfId="7" priority="53">
      <formula>LEN(TRIM(E3))=0</formula>
    </cfRule>
  </conditionalFormatting>
  <conditionalFormatting sqref="E9">
    <cfRule type="containsBlanks" dxfId="6" priority="52">
      <formula>LEN(TRIM(E9))=0</formula>
    </cfRule>
  </conditionalFormatting>
  <conditionalFormatting sqref="E8">
    <cfRule type="containsBlanks" dxfId="5" priority="51">
      <formula>LEN(TRIM(E8))=0</formula>
    </cfRule>
  </conditionalFormatting>
  <conditionalFormatting sqref="C132">
    <cfRule type="containsBlanks" dxfId="4" priority="49">
      <formula>LEN(TRIM(C132))=0</formula>
    </cfRule>
  </conditionalFormatting>
  <conditionalFormatting sqref="C3">
    <cfRule type="containsBlanks" dxfId="3" priority="4">
      <formula>LEN(TRIM(C3))=0</formula>
    </cfRule>
  </conditionalFormatting>
  <conditionalFormatting sqref="C4">
    <cfRule type="containsBlanks" dxfId="2" priority="3">
      <formula>LEN(TRIM(C4))=0</formula>
    </cfRule>
  </conditionalFormatting>
  <conditionalFormatting sqref="C5">
    <cfRule type="containsBlanks" dxfId="1" priority="2">
      <formula>LEN(TRIM(C5))=0</formula>
    </cfRule>
  </conditionalFormatting>
  <conditionalFormatting sqref="B132">
    <cfRule type="containsBlanks" dxfId="0" priority="1">
      <formula>LEN(TRIM(B132))=0</formula>
    </cfRule>
  </conditionalFormatting>
  <dataValidations count="3">
    <dataValidation allowBlank="1" showInputMessage="1" showErrorMessage="1" prompt="DKK indtast 1,00 ellers ....._x000a_Nationalbankens gennemsnitskurs for indkomståret_x000a__x000a__x000a_" sqref="E9" xr:uid="{00000000-0002-0000-0000-000000000000}"/>
    <dataValidation type="list" showInputMessage="1" showErrorMessage="1" sqref="E8" xr:uid="{00000000-0002-0000-0000-000001000000}">
      <formula1>$A$201:$A$213</formula1>
    </dataValidation>
    <dataValidation type="custom" showInputMessage="1" showErrorMessage="1" errorTitle="Angiv valuta og kurs" error="Der skal angives valuta og kurs" sqref="E10:E12 E14:E15 E20:E26 E70:E71 E76:E78 E123:E126 E92 E94 E99:E100 E105 E110 E128 E66 E45:E48 E114:E117 E53:E56 E58 E62:E64 E39 E85:E86" xr:uid="{00000000-0002-0000-0000-000002000000}">
      <formula1>AND(E$9&lt;&gt;"",E$8&lt;&gt;"")</formula1>
    </dataValidation>
  </dataValidations>
  <hyperlinks>
    <hyperlink ref="E5" r:id="rId2" xr:uid="{00000000-0004-0000-0000-000000000000}"/>
  </hyperlinks>
  <pageMargins left="0.25" right="0.25" top="0.75" bottom="0.75" header="0.3" footer="0.3"/>
  <pageSetup paperSize="9" scale="68" fitToHeight="0" orientation="portrait" r:id="rId3"/>
  <headerFooter alignWithMargins="0"/>
  <rowBreaks count="2" manualBreakCount="2">
    <brk id="42" max="16383" man="1"/>
    <brk id="89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3A</vt:lpstr>
      <vt:lpstr>'Kap 3A'!Udskriftsområde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Skattestyrelsen</dc:creator>
  <cp:keywords/>
  <dc:description/>
  <cp:lastModifiedBy>Max Vacis</cp:lastModifiedBy>
  <cp:revision/>
  <cp:lastPrinted>2021-02-03T13:47:02Z</cp:lastPrinted>
  <dcterms:created xsi:type="dcterms:W3CDTF">2014-10-16T08:52:32Z</dcterms:created>
  <dcterms:modified xsi:type="dcterms:W3CDTF">2021-02-03T13:47:17Z</dcterms:modified>
  <cp:category/>
  <cp:contentStatus/>
</cp:coreProperties>
</file>